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Forensics/"/>
    </mc:Choice>
  </mc:AlternateContent>
  <xr:revisionPtr revIDLastSave="0" documentId="8_{C87E9D55-7192-464F-9FC7-8E9A3C572CC6}" xr6:coauthVersionLast="47" xr6:coauthVersionMax="47" xr10:uidLastSave="{00000000-0000-0000-0000-000000000000}"/>
  <bookViews>
    <workbookView xWindow="-110" yWindow="-110" windowWidth="19420" windowHeight="10420" xr2:uid="{2B2F0143-20B5-4E89-B75D-F1EDAA75FBC1}"/>
  </bookViews>
  <sheets>
    <sheet name="2023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4" l="1"/>
  <c r="E34" i="4"/>
  <c r="F34" i="4"/>
  <c r="G34" i="4"/>
  <c r="C34" i="4"/>
  <c r="D29" i="4"/>
  <c r="E29" i="4"/>
  <c r="F29" i="4"/>
  <c r="G29" i="4"/>
  <c r="C29" i="4"/>
  <c r="D24" i="4"/>
  <c r="E24" i="4"/>
  <c r="F24" i="4"/>
  <c r="G24" i="4"/>
  <c r="C24" i="4"/>
  <c r="D12" i="4"/>
  <c r="E12" i="4"/>
  <c r="F12" i="4"/>
  <c r="G12" i="4"/>
  <c r="C12" i="4"/>
  <c r="D7" i="4"/>
  <c r="E7" i="4"/>
  <c r="F7" i="4"/>
  <c r="G7" i="4"/>
  <c r="C7" i="4"/>
  <c r="G2" i="4" l="1"/>
  <c r="E2" i="4"/>
  <c r="D2" i="4"/>
  <c r="F2" i="4"/>
  <c r="C2" i="4"/>
  <c r="G30" i="4"/>
  <c r="F30" i="4"/>
  <c r="C30" i="4"/>
  <c r="G25" i="4"/>
  <c r="F25" i="4"/>
  <c r="C25" i="4"/>
  <c r="G13" i="4"/>
  <c r="F13" i="4"/>
  <c r="C13" i="4"/>
  <c r="G8" i="4"/>
  <c r="F8" i="4"/>
  <c r="C8" i="4"/>
  <c r="G4" i="4"/>
  <c r="F4" i="4"/>
  <c r="C4" i="4"/>
</calcChain>
</file>

<file path=xl/sharedStrings.xml><?xml version="1.0" encoding="utf-8"?>
<sst xmlns="http://schemas.openxmlformats.org/spreadsheetml/2006/main" count="104" uniqueCount="53">
  <si>
    <t>APPLICATIONS</t>
  </si>
  <si>
    <t>INSURANCE CLAIMS</t>
  </si>
  <si>
    <t>Funeral claims</t>
  </si>
  <si>
    <t>Health claims</t>
  </si>
  <si>
    <t>Retrenchment/loss of income claims</t>
  </si>
  <si>
    <t>WITHDRAWALS/DISINVESTMENTS</t>
  </si>
  <si>
    <t>Advisor involvement</t>
  </si>
  <si>
    <t>OTHER CATEGORIES</t>
  </si>
  <si>
    <t>Payment and settlement fraud: Customers</t>
  </si>
  <si>
    <t>Bribery and Corruption</t>
  </si>
  <si>
    <t>Grand Total</t>
  </si>
  <si>
    <t>Number of incidents</t>
  </si>
  <si>
    <t xml:space="preserve">Prevented Amount </t>
  </si>
  <si>
    <t>Actual Loss</t>
  </si>
  <si>
    <t xml:space="preserve">RISK EVENT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</si>
  <si>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</si>
  <si>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</si>
  <si>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</si>
  <si>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</si>
  <si>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</si>
  <si>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</si>
  <si>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</si>
  <si>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</si>
  <si>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</si>
  <si>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International</t>
  </si>
  <si>
    <t>Prevented Amount</t>
  </si>
  <si>
    <t>Total</t>
  </si>
  <si>
    <t>Disability Claims</t>
  </si>
  <si>
    <t>Death Claims</t>
  </si>
  <si>
    <t>Number of Clients</t>
  </si>
  <si>
    <t>Number of Policies</t>
  </si>
  <si>
    <t xml:space="preserve">Digital / Online </t>
  </si>
  <si>
    <t>Non-Digital</t>
  </si>
  <si>
    <t>Representatives (Under your license)</t>
  </si>
  <si>
    <t>Non-Respresentatives (Independent License)</t>
  </si>
  <si>
    <t>Applicants - First Party Fraud | Misrepresentation and non-disclosure</t>
  </si>
  <si>
    <t>Applicants - First Party Fraud | False documents, Known fraudsters and Profile building</t>
  </si>
  <si>
    <t>Applicants - Third party fraud | Identity theft, known fraudsters and other forms of third party fraud</t>
  </si>
  <si>
    <t>CLAIM TYPE</t>
  </si>
  <si>
    <t>Fraud</t>
  </si>
  <si>
    <t>Misrepresentation / Non-disclosure</t>
  </si>
  <si>
    <t>First Party Fraud and Misrepresentation</t>
  </si>
  <si>
    <t>Third party or Syndicate involvement</t>
  </si>
  <si>
    <t xml:space="preserve">Surrenders/maturities </t>
  </si>
  <si>
    <t>MURDER FOR MONEY INSURANCE - Linking to death claims and funeral above</t>
  </si>
  <si>
    <t>Murder for Money</t>
  </si>
  <si>
    <t>Deceased Estate Fraud - Insurance - Linking to death claims ad funeral above</t>
  </si>
  <si>
    <t>Deceased Estate fraud (Insurance claims)</t>
  </si>
  <si>
    <t>Deceased Estate Fraud - Savings, Investments and Asset Management - Linking to withdrawal and disinvestment stats above</t>
  </si>
  <si>
    <t>Deceased Estate Fraud (Investment withdrawals/claims)</t>
  </si>
  <si>
    <t>No. Incidents</t>
  </si>
  <si>
    <t>REMUNERATION FRAUD</t>
  </si>
  <si>
    <t xml:space="preserve">Breakdown of some of the stats above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</si>
</sst>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Comma 2" xfId="1" xr:uid="{D748237A-B54E-4A6B-84F2-31FCE7D3901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1D4E-D001-4E6C-9D3F-1DCD65EDE9FC}">
  <dimension ref="A1:FS44"/>
  <sheetViews>
    <sheetView tabSelected="1" zoomScale="70" zoomScaleNormal="70" workbookViewId="0">
      <pane xSplit="2" ySplit="3" topLeftCell="C4" activePane="bottomRight" state="frozen"/>
      <selection pane="topRight" activeCell="D1" sqref="D1"/>
      <selection pane="bottomLeft" activeCell="A6" sqref="A6"/>
      <selection pane="bottomRight" sqref="A1:B2"/>
    </sheetView>
  </sheetViews>
  <sheetFormatPr defaultColWidth="9.453125" defaultRowHeight="46" customHeight="1" x14ac:dyDescent="0.35"/>
  <cols>
    <col min="1" max="1" width="62.453125" style="3" customWidth="1"/>
    <col min="2" max="2" width="36.453125" style="3" bestFit="1" customWidth="1"/>
    <col min="3" max="5" width="17.54296875" style="3" customWidth="1"/>
    <col min="6" max="6" width="20.453125" style="3" customWidth="1"/>
    <col min="7" max="7" width="19.453125" style="3" customWidth="1"/>
    <col min="8" max="43" width="12.54296875" style="3" customWidth="1"/>
    <col min="44" max="16384" width="9.453125" style="3"/>
  </cols>
  <sheetData>
    <row r="1" spans="1:175" ht="46" customHeight="1" x14ac:dyDescent="0.35">
      <c r="A1" s="28" t="s">
        <v>10</v>
      </c>
      <c r="B1" s="28"/>
      <c r="C1" s="1" t="s">
        <v>50</v>
      </c>
      <c r="D1" s="1" t="s">
        <v>29</v>
      </c>
      <c r="E1" s="1" t="s">
        <v>30</v>
      </c>
      <c r="F1" s="1" t="s">
        <v>12</v>
      </c>
      <c r="G1" s="1" t="s">
        <v>13</v>
      </c>
      <c r="H1" s="29" t="s">
        <v>15</v>
      </c>
      <c r="I1" s="29"/>
      <c r="J1" s="29"/>
      <c r="K1" s="29" t="s">
        <v>16</v>
      </c>
      <c r="L1" s="29"/>
      <c r="M1" s="29"/>
      <c r="N1" s="29" t="s">
        <v>17</v>
      </c>
      <c r="O1" s="29"/>
      <c r="P1" s="29"/>
      <c r="Q1" s="29" t="s">
        <v>18</v>
      </c>
      <c r="R1" s="29"/>
      <c r="S1" s="29"/>
      <c r="T1" s="29" t="s">
        <v>19</v>
      </c>
      <c r="U1" s="29"/>
      <c r="V1" s="29"/>
      <c r="W1" s="29" t="s">
        <v>20</v>
      </c>
      <c r="X1" s="29"/>
      <c r="Y1" s="29"/>
      <c r="Z1" s="29" t="s">
        <v>21</v>
      </c>
      <c r="AA1" s="29"/>
      <c r="AB1" s="29"/>
      <c r="AC1" s="29" t="s">
        <v>22</v>
      </c>
      <c r="AD1" s="29"/>
      <c r="AE1" s="29"/>
      <c r="AF1" s="29" t="s">
        <v>23</v>
      </c>
      <c r="AG1" s="29"/>
      <c r="AH1" s="29"/>
      <c r="AI1" s="29" t="s">
        <v>24</v>
      </c>
      <c r="AJ1" s="29"/>
      <c r="AK1" s="29"/>
      <c r="AL1" s="29" t="s">
        <v>31</v>
      </c>
      <c r="AM1" s="29"/>
      <c r="AN1" s="29"/>
      <c r="AO1" s="29" t="s">
        <v>32</v>
      </c>
      <c r="AP1" s="29"/>
      <c r="AQ1" s="29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</row>
    <row r="2" spans="1:175" ht="46" customHeight="1" x14ac:dyDescent="0.35">
      <c r="A2" s="28"/>
      <c r="B2" s="28"/>
      <c r="C2" s="4">
        <f>C7+C12+C24+C29+C34</f>
        <v>13074</v>
      </c>
      <c r="D2" s="4">
        <f t="shared" ref="D2:G2" si="0">D7+D12+D24+D29+D34</f>
        <v>7587</v>
      </c>
      <c r="E2" s="4">
        <f t="shared" si="0"/>
        <v>13233</v>
      </c>
      <c r="F2" s="4">
        <f t="shared" si="0"/>
        <v>1477979030.3299999</v>
      </c>
      <c r="G2" s="4">
        <f t="shared" si="0"/>
        <v>175891940.61000001</v>
      </c>
      <c r="H2" s="25" t="s">
        <v>11</v>
      </c>
      <c r="I2" s="25" t="s">
        <v>25</v>
      </c>
      <c r="J2" s="25" t="s">
        <v>13</v>
      </c>
      <c r="K2" s="25" t="s">
        <v>11</v>
      </c>
      <c r="L2" s="25" t="s">
        <v>25</v>
      </c>
      <c r="M2" s="25" t="s">
        <v>13</v>
      </c>
      <c r="N2" s="25" t="s">
        <v>11</v>
      </c>
      <c r="O2" s="25" t="s">
        <v>25</v>
      </c>
      <c r="P2" s="25" t="s">
        <v>13</v>
      </c>
      <c r="Q2" s="25" t="s">
        <v>11</v>
      </c>
      <c r="R2" s="25" t="s">
        <v>25</v>
      </c>
      <c r="S2" s="25" t="s">
        <v>13</v>
      </c>
      <c r="T2" s="25" t="s">
        <v>11</v>
      </c>
      <c r="U2" s="25" t="s">
        <v>25</v>
      </c>
      <c r="V2" s="25" t="s">
        <v>13</v>
      </c>
      <c r="W2" s="25" t="s">
        <v>11</v>
      </c>
      <c r="X2" s="25" t="s">
        <v>25</v>
      </c>
      <c r="Y2" s="25" t="s">
        <v>13</v>
      </c>
      <c r="Z2" s="25" t="s">
        <v>11</v>
      </c>
      <c r="AA2" s="25" t="s">
        <v>25</v>
      </c>
      <c r="AB2" s="25" t="s">
        <v>13</v>
      </c>
      <c r="AC2" s="25" t="s">
        <v>11</v>
      </c>
      <c r="AD2" s="25" t="s">
        <v>25</v>
      </c>
      <c r="AE2" s="25" t="s">
        <v>13</v>
      </c>
      <c r="AF2" s="25" t="s">
        <v>11</v>
      </c>
      <c r="AG2" s="25" t="s">
        <v>25</v>
      </c>
      <c r="AH2" s="25" t="s">
        <v>13</v>
      </c>
      <c r="AI2" s="25" t="s">
        <v>11</v>
      </c>
      <c r="AJ2" s="25" t="s">
        <v>25</v>
      </c>
      <c r="AK2" s="25" t="s">
        <v>13</v>
      </c>
      <c r="AL2" s="25" t="s">
        <v>11</v>
      </c>
      <c r="AM2" s="25" t="s">
        <v>25</v>
      </c>
      <c r="AN2" s="25" t="s">
        <v>13</v>
      </c>
      <c r="AO2" s="25" t="s">
        <v>11</v>
      </c>
      <c r="AP2" s="25" t="s">
        <v>25</v>
      </c>
      <c r="AQ2" s="25" t="s">
        <v>13</v>
      </c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</row>
    <row r="3" spans="1:175" ht="46" customHeight="1" x14ac:dyDescent="0.35">
      <c r="A3" s="30" t="s">
        <v>14</v>
      </c>
      <c r="B3" s="30"/>
      <c r="C3" s="31"/>
      <c r="D3" s="31"/>
      <c r="E3" s="31"/>
      <c r="F3" s="31"/>
      <c r="G3" s="31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</row>
    <row r="4" spans="1:175" ht="46" customHeight="1" x14ac:dyDescent="0.35">
      <c r="A4" s="5" t="s">
        <v>51</v>
      </c>
      <c r="B4" s="5"/>
      <c r="C4" s="6" t="str">
        <f>$A4 &amp; " " &amp;C$1</f>
        <v>REMUNERATION FRAUD No. Incidents</v>
      </c>
      <c r="D4" s="6"/>
      <c r="E4" s="6"/>
      <c r="F4" s="6" t="str">
        <f>$A4 &amp; " " &amp;F$1</f>
        <v xml:space="preserve">REMUNERATION FRAUD Prevented Amount </v>
      </c>
      <c r="G4" s="6" t="str">
        <f>$A4 &amp; " " &amp;G$1</f>
        <v>REMUNERATION FRAUD Actual Loss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</row>
    <row r="5" spans="1:175" ht="46" customHeight="1" x14ac:dyDescent="0.35">
      <c r="A5" s="8" t="s">
        <v>33</v>
      </c>
      <c r="B5" s="9"/>
      <c r="C5" s="10">
        <v>4009</v>
      </c>
      <c r="D5" s="10">
        <v>3546</v>
      </c>
      <c r="E5" s="10">
        <v>5753</v>
      </c>
      <c r="F5" s="10">
        <v>8534444</v>
      </c>
      <c r="G5" s="10">
        <v>9854280.2400000002</v>
      </c>
      <c r="H5" s="10">
        <v>488</v>
      </c>
      <c r="I5" s="10">
        <v>16895</v>
      </c>
      <c r="J5" s="10">
        <v>680933</v>
      </c>
      <c r="K5" s="10">
        <v>155</v>
      </c>
      <c r="L5" s="10">
        <v>28162</v>
      </c>
      <c r="M5" s="10">
        <v>502198.95</v>
      </c>
      <c r="N5" s="10">
        <v>986</v>
      </c>
      <c r="O5" s="10">
        <v>1832410</v>
      </c>
      <c r="P5" s="10">
        <v>3608482.2</v>
      </c>
      <c r="Q5" s="10">
        <v>1401</v>
      </c>
      <c r="R5" s="10">
        <v>1886931</v>
      </c>
      <c r="S5" s="10">
        <v>1901138</v>
      </c>
      <c r="T5" s="10">
        <v>229</v>
      </c>
      <c r="U5" s="10">
        <v>411437</v>
      </c>
      <c r="V5" s="10">
        <v>1011927.67</v>
      </c>
      <c r="W5" s="10">
        <v>162</v>
      </c>
      <c r="X5" s="10">
        <v>218989</v>
      </c>
      <c r="Y5" s="10">
        <v>367837.8</v>
      </c>
      <c r="Z5" s="10">
        <v>47</v>
      </c>
      <c r="AA5" s="10">
        <v>665000</v>
      </c>
      <c r="AB5" s="10">
        <v>122921.08</v>
      </c>
      <c r="AC5" s="10">
        <v>167</v>
      </c>
      <c r="AD5" s="10">
        <v>63390</v>
      </c>
      <c r="AE5" s="10">
        <v>342543</v>
      </c>
      <c r="AF5" s="10">
        <v>352</v>
      </c>
      <c r="AG5" s="10">
        <v>3411230</v>
      </c>
      <c r="AH5" s="10">
        <v>1271279.54</v>
      </c>
      <c r="AI5" s="10">
        <v>22</v>
      </c>
      <c r="AJ5" s="10">
        <v>0</v>
      </c>
      <c r="AK5" s="10">
        <v>45019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</row>
    <row r="6" spans="1:175" ht="46" customHeight="1" x14ac:dyDescent="0.35">
      <c r="A6" s="8" t="s">
        <v>34</v>
      </c>
      <c r="B6" s="9"/>
      <c r="C6" s="10">
        <v>3953</v>
      </c>
      <c r="D6" s="10">
        <v>2812</v>
      </c>
      <c r="E6" s="10">
        <v>4658</v>
      </c>
      <c r="F6" s="10">
        <v>795743</v>
      </c>
      <c r="G6" s="10">
        <v>5168533</v>
      </c>
      <c r="H6" s="10">
        <v>434</v>
      </c>
      <c r="I6" s="10">
        <v>55587</v>
      </c>
      <c r="J6" s="10">
        <v>559519</v>
      </c>
      <c r="K6" s="10">
        <v>147</v>
      </c>
      <c r="L6" s="10">
        <v>14056</v>
      </c>
      <c r="M6" s="10">
        <v>130557</v>
      </c>
      <c r="N6" s="10">
        <v>800</v>
      </c>
      <c r="O6" s="10">
        <v>241065</v>
      </c>
      <c r="P6" s="10">
        <v>1291268</v>
      </c>
      <c r="Q6" s="10">
        <v>1127</v>
      </c>
      <c r="R6" s="10">
        <v>123230</v>
      </c>
      <c r="S6" s="10">
        <v>1758347</v>
      </c>
      <c r="T6" s="10">
        <v>51</v>
      </c>
      <c r="U6" s="10">
        <v>18579</v>
      </c>
      <c r="V6" s="10">
        <v>63329</v>
      </c>
      <c r="W6" s="10">
        <v>41</v>
      </c>
      <c r="X6" s="10">
        <v>0</v>
      </c>
      <c r="Y6" s="10">
        <v>31174</v>
      </c>
      <c r="Z6" s="10">
        <v>83</v>
      </c>
      <c r="AA6" s="10">
        <v>0</v>
      </c>
      <c r="AB6" s="10">
        <v>130428</v>
      </c>
      <c r="AC6" s="10">
        <v>149</v>
      </c>
      <c r="AD6" s="10">
        <v>50000</v>
      </c>
      <c r="AE6" s="10">
        <v>83614</v>
      </c>
      <c r="AF6" s="10">
        <v>705</v>
      </c>
      <c r="AG6" s="10">
        <v>158914</v>
      </c>
      <c r="AH6" s="10">
        <v>796797</v>
      </c>
      <c r="AI6" s="10">
        <v>50</v>
      </c>
      <c r="AJ6" s="10">
        <v>134312</v>
      </c>
      <c r="AK6" s="10">
        <v>323500</v>
      </c>
      <c r="AL6" s="10">
        <v>0</v>
      </c>
      <c r="AM6" s="10">
        <v>0</v>
      </c>
      <c r="AN6" s="10">
        <v>0</v>
      </c>
      <c r="AO6" s="10">
        <v>366</v>
      </c>
      <c r="AP6" s="10">
        <v>0</v>
      </c>
      <c r="AQ6" s="10">
        <v>0</v>
      </c>
      <c r="AR6" s="11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</row>
    <row r="7" spans="1:175" ht="46" customHeight="1" x14ac:dyDescent="0.35">
      <c r="A7" s="12" t="s">
        <v>26</v>
      </c>
      <c r="B7" s="13"/>
      <c r="C7" s="14">
        <f>C5+C6</f>
        <v>7962</v>
      </c>
      <c r="D7" s="14">
        <f t="shared" ref="D7:G7" si="1">D5+D6</f>
        <v>6358</v>
      </c>
      <c r="E7" s="14">
        <f t="shared" si="1"/>
        <v>10411</v>
      </c>
      <c r="F7" s="14">
        <f t="shared" si="1"/>
        <v>9330187</v>
      </c>
      <c r="G7" s="14">
        <f t="shared" si="1"/>
        <v>15022813.24</v>
      </c>
      <c r="H7" s="14">
        <v>922</v>
      </c>
      <c r="I7" s="14">
        <v>72482</v>
      </c>
      <c r="J7" s="14">
        <v>1240452</v>
      </c>
      <c r="K7" s="14">
        <v>302</v>
      </c>
      <c r="L7" s="14">
        <v>42218</v>
      </c>
      <c r="M7" s="14">
        <v>632755.94999999995</v>
      </c>
      <c r="N7" s="14">
        <v>1786</v>
      </c>
      <c r="O7" s="14">
        <v>2073475</v>
      </c>
      <c r="P7" s="14">
        <v>4899750.2</v>
      </c>
      <c r="Q7" s="14">
        <v>2528</v>
      </c>
      <c r="R7" s="14">
        <v>2010161</v>
      </c>
      <c r="S7" s="14">
        <v>3659485</v>
      </c>
      <c r="T7" s="14">
        <v>280</v>
      </c>
      <c r="U7" s="14">
        <v>430016</v>
      </c>
      <c r="V7" s="14">
        <v>1075256.67</v>
      </c>
      <c r="W7" s="14">
        <v>203</v>
      </c>
      <c r="X7" s="14">
        <v>218989</v>
      </c>
      <c r="Y7" s="14">
        <v>399011.8</v>
      </c>
      <c r="Z7" s="14">
        <v>130</v>
      </c>
      <c r="AA7" s="14">
        <v>665000</v>
      </c>
      <c r="AB7" s="14">
        <v>253349.08000000002</v>
      </c>
      <c r="AC7" s="14">
        <v>316</v>
      </c>
      <c r="AD7" s="14">
        <v>113390</v>
      </c>
      <c r="AE7" s="14">
        <v>426157</v>
      </c>
      <c r="AF7" s="14">
        <v>1057</v>
      </c>
      <c r="AG7" s="14">
        <v>3570144</v>
      </c>
      <c r="AH7" s="14">
        <v>2068076.54</v>
      </c>
      <c r="AI7" s="14">
        <v>72</v>
      </c>
      <c r="AJ7" s="14">
        <v>134312</v>
      </c>
      <c r="AK7" s="14">
        <v>368519</v>
      </c>
      <c r="AL7" s="14">
        <v>0</v>
      </c>
      <c r="AM7" s="14">
        <v>0</v>
      </c>
      <c r="AN7" s="14">
        <v>0</v>
      </c>
      <c r="AO7" s="14">
        <v>366</v>
      </c>
      <c r="AP7" s="14">
        <v>0</v>
      </c>
      <c r="AQ7" s="14">
        <v>0</v>
      </c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</row>
    <row r="8" spans="1:175" ht="46" customHeight="1" x14ac:dyDescent="0.35">
      <c r="A8" s="5" t="s">
        <v>0</v>
      </c>
      <c r="B8" s="5"/>
      <c r="C8" s="6" t="str">
        <f>$A8 &amp; " " &amp;C$1</f>
        <v>APPLICATIONS No. Incidents</v>
      </c>
      <c r="D8" s="6"/>
      <c r="E8" s="6"/>
      <c r="F8" s="6" t="str">
        <f>$A8 &amp; " " &amp;F$1</f>
        <v xml:space="preserve">APPLICATIONS Prevented Amount </v>
      </c>
      <c r="G8" s="6" t="str">
        <f>$A8 &amp; " " &amp;G$1</f>
        <v>APPLICATIONS Actual Loss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</row>
    <row r="9" spans="1:175" ht="46" customHeight="1" x14ac:dyDescent="0.35">
      <c r="A9" s="8" t="s">
        <v>35</v>
      </c>
      <c r="B9" s="15"/>
      <c r="C9" s="10">
        <v>20</v>
      </c>
      <c r="D9" s="10">
        <v>17</v>
      </c>
      <c r="E9" s="10">
        <v>17</v>
      </c>
      <c r="F9" s="10">
        <v>6059911</v>
      </c>
      <c r="G9" s="10">
        <v>0</v>
      </c>
      <c r="H9" s="10">
        <v>5</v>
      </c>
      <c r="I9" s="10">
        <v>1341041</v>
      </c>
      <c r="J9" s="10">
        <v>0</v>
      </c>
      <c r="K9" s="10">
        <v>0</v>
      </c>
      <c r="L9" s="10">
        <v>0</v>
      </c>
      <c r="M9" s="10">
        <v>0</v>
      </c>
      <c r="N9" s="10">
        <v>3</v>
      </c>
      <c r="O9" s="10">
        <v>2170000</v>
      </c>
      <c r="P9" s="10">
        <v>0</v>
      </c>
      <c r="Q9" s="10">
        <v>9</v>
      </c>
      <c r="R9" s="10">
        <v>568870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1</v>
      </c>
      <c r="AG9" s="10">
        <v>1000000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</row>
    <row r="10" spans="1:175" ht="46" customHeight="1" x14ac:dyDescent="0.35">
      <c r="A10" s="8" t="s">
        <v>36</v>
      </c>
      <c r="B10" s="15"/>
      <c r="C10" s="10">
        <v>17</v>
      </c>
      <c r="D10" s="10">
        <v>5</v>
      </c>
      <c r="E10" s="10">
        <v>5</v>
      </c>
      <c r="F10" s="10">
        <v>32745075</v>
      </c>
      <c r="G10" s="10">
        <v>247284</v>
      </c>
      <c r="H10" s="10">
        <v>1</v>
      </c>
      <c r="I10" s="10">
        <v>4895</v>
      </c>
      <c r="J10" s="10">
        <v>0</v>
      </c>
      <c r="K10" s="10">
        <v>0</v>
      </c>
      <c r="L10" s="10">
        <v>0</v>
      </c>
      <c r="M10" s="10">
        <v>0</v>
      </c>
      <c r="N10" s="10">
        <v>8</v>
      </c>
      <c r="O10" s="10">
        <v>27010120</v>
      </c>
      <c r="P10" s="10">
        <v>170000</v>
      </c>
      <c r="Q10" s="10">
        <v>5</v>
      </c>
      <c r="R10" s="10">
        <v>5113910</v>
      </c>
      <c r="S10" s="10">
        <v>77284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1</v>
      </c>
      <c r="AD10" s="10">
        <v>550000</v>
      </c>
      <c r="AE10" s="10">
        <v>0</v>
      </c>
      <c r="AF10" s="10">
        <v>1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1</v>
      </c>
      <c r="AM10" s="10">
        <v>66150</v>
      </c>
      <c r="AN10" s="10">
        <v>0</v>
      </c>
      <c r="AO10" s="10">
        <v>0</v>
      </c>
      <c r="AP10" s="10">
        <v>0</v>
      </c>
      <c r="AQ10" s="10">
        <v>0</v>
      </c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</row>
    <row r="11" spans="1:175" ht="46" customHeight="1" x14ac:dyDescent="0.35">
      <c r="A11" s="8" t="s">
        <v>37</v>
      </c>
      <c r="B11" s="15"/>
      <c r="C11" s="10">
        <v>122</v>
      </c>
      <c r="D11" s="10">
        <v>17</v>
      </c>
      <c r="E11" s="10">
        <v>17</v>
      </c>
      <c r="F11" s="10">
        <v>100282944</v>
      </c>
      <c r="G11" s="10">
        <v>8834536</v>
      </c>
      <c r="H11" s="10">
        <v>20</v>
      </c>
      <c r="I11" s="10">
        <v>2748686</v>
      </c>
      <c r="J11" s="10">
        <v>0</v>
      </c>
      <c r="K11" s="10">
        <v>5</v>
      </c>
      <c r="L11" s="10">
        <v>73373300</v>
      </c>
      <c r="M11" s="10">
        <v>150000</v>
      </c>
      <c r="N11" s="10">
        <v>22</v>
      </c>
      <c r="O11" s="10">
        <v>2798512</v>
      </c>
      <c r="P11" s="10">
        <v>8621141</v>
      </c>
      <c r="Q11" s="10">
        <v>10</v>
      </c>
      <c r="R11" s="10">
        <v>1582485</v>
      </c>
      <c r="S11" s="10">
        <v>0</v>
      </c>
      <c r="T11" s="10">
        <v>5</v>
      </c>
      <c r="U11" s="10">
        <v>615000</v>
      </c>
      <c r="V11" s="10">
        <v>0</v>
      </c>
      <c r="W11" s="10">
        <v>1</v>
      </c>
      <c r="X11" s="10">
        <v>300000</v>
      </c>
      <c r="Y11" s="10">
        <v>0</v>
      </c>
      <c r="Z11" s="10">
        <v>14</v>
      </c>
      <c r="AA11" s="10">
        <v>5812801</v>
      </c>
      <c r="AB11" s="10">
        <v>0</v>
      </c>
      <c r="AC11" s="10">
        <v>14</v>
      </c>
      <c r="AD11" s="10">
        <v>2595250</v>
      </c>
      <c r="AE11" s="10">
        <v>0</v>
      </c>
      <c r="AF11" s="10">
        <v>6</v>
      </c>
      <c r="AG11" s="10">
        <v>5173561</v>
      </c>
      <c r="AH11" s="10">
        <v>0</v>
      </c>
      <c r="AI11" s="10">
        <v>15</v>
      </c>
      <c r="AJ11" s="10">
        <v>635157</v>
      </c>
      <c r="AK11" s="10">
        <v>21395</v>
      </c>
      <c r="AL11" s="10">
        <v>3</v>
      </c>
      <c r="AM11" s="10">
        <v>1367192</v>
      </c>
      <c r="AN11" s="10">
        <v>42000</v>
      </c>
      <c r="AO11" s="10">
        <v>0</v>
      </c>
      <c r="AP11" s="10">
        <v>0</v>
      </c>
      <c r="AQ11" s="10">
        <v>0</v>
      </c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</row>
    <row r="12" spans="1:175" ht="46" customHeight="1" x14ac:dyDescent="0.35">
      <c r="A12" s="12" t="s">
        <v>26</v>
      </c>
      <c r="B12" s="13"/>
      <c r="C12" s="14">
        <f>C9+C10+C11</f>
        <v>159</v>
      </c>
      <c r="D12" s="14">
        <f t="shared" ref="D12:G12" si="2">D9+D10+D11</f>
        <v>39</v>
      </c>
      <c r="E12" s="14">
        <f t="shared" si="2"/>
        <v>39</v>
      </c>
      <c r="F12" s="14">
        <f t="shared" si="2"/>
        <v>139087930</v>
      </c>
      <c r="G12" s="14">
        <f t="shared" si="2"/>
        <v>9081820</v>
      </c>
      <c r="H12" s="14">
        <v>21</v>
      </c>
      <c r="I12" s="14">
        <v>2753581</v>
      </c>
      <c r="J12" s="14">
        <v>0</v>
      </c>
      <c r="K12" s="14">
        <v>5</v>
      </c>
      <c r="L12" s="14">
        <v>73373300</v>
      </c>
      <c r="M12" s="14">
        <v>150000</v>
      </c>
      <c r="N12" s="14">
        <v>30</v>
      </c>
      <c r="O12" s="14">
        <v>29808632</v>
      </c>
      <c r="P12" s="14">
        <v>8791141</v>
      </c>
      <c r="Q12" s="14">
        <v>15</v>
      </c>
      <c r="R12" s="14">
        <v>6696395</v>
      </c>
      <c r="S12" s="14">
        <v>77284</v>
      </c>
      <c r="T12" s="14">
        <v>5</v>
      </c>
      <c r="U12" s="14">
        <v>615000</v>
      </c>
      <c r="V12" s="14">
        <v>0</v>
      </c>
      <c r="W12" s="14">
        <v>1</v>
      </c>
      <c r="X12" s="14">
        <v>300000</v>
      </c>
      <c r="Y12" s="14">
        <v>0</v>
      </c>
      <c r="Z12" s="14">
        <v>14</v>
      </c>
      <c r="AA12" s="14">
        <v>5812801</v>
      </c>
      <c r="AB12" s="14">
        <v>0</v>
      </c>
      <c r="AC12" s="14">
        <v>15</v>
      </c>
      <c r="AD12" s="14">
        <v>3145250</v>
      </c>
      <c r="AE12" s="14">
        <v>0</v>
      </c>
      <c r="AF12" s="14">
        <v>7</v>
      </c>
      <c r="AG12" s="14">
        <v>5173561</v>
      </c>
      <c r="AH12" s="14">
        <v>0</v>
      </c>
      <c r="AI12" s="14">
        <v>15</v>
      </c>
      <c r="AJ12" s="14">
        <v>635157</v>
      </c>
      <c r="AK12" s="14">
        <v>21395</v>
      </c>
      <c r="AL12" s="14">
        <v>4</v>
      </c>
      <c r="AM12" s="14">
        <v>1433342</v>
      </c>
      <c r="AN12" s="14">
        <v>42000</v>
      </c>
      <c r="AO12" s="14">
        <v>0</v>
      </c>
      <c r="AP12" s="14">
        <v>0</v>
      </c>
      <c r="AQ12" s="14">
        <v>0</v>
      </c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</row>
    <row r="13" spans="1:175" ht="46" customHeight="1" x14ac:dyDescent="0.35">
      <c r="A13" s="5" t="s">
        <v>1</v>
      </c>
      <c r="B13" s="5" t="s">
        <v>38</v>
      </c>
      <c r="C13" s="6" t="str">
        <f>$A13 &amp; " " &amp;C$1</f>
        <v>INSURANCE CLAIMS No. Incidents</v>
      </c>
      <c r="D13" s="6"/>
      <c r="E13" s="6"/>
      <c r="F13" s="6" t="str">
        <f>$A13 &amp; " " &amp;F$1</f>
        <v xml:space="preserve">INSURANCE CLAIMS Prevented Amount </v>
      </c>
      <c r="G13" s="6" t="str">
        <f>$A13 &amp; " " &amp;G$1</f>
        <v>INSURANCE CLAIMS Actual Loss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</row>
    <row r="14" spans="1:175" ht="46" customHeight="1" x14ac:dyDescent="0.35">
      <c r="A14" s="15" t="s">
        <v>27</v>
      </c>
      <c r="B14" s="15" t="s">
        <v>39</v>
      </c>
      <c r="C14" s="10">
        <v>50</v>
      </c>
      <c r="D14" s="3">
        <v>3</v>
      </c>
      <c r="E14" s="3">
        <v>2</v>
      </c>
      <c r="F14" s="10">
        <v>167777806.62</v>
      </c>
      <c r="G14" s="10">
        <v>0</v>
      </c>
      <c r="H14" s="10">
        <v>2</v>
      </c>
      <c r="I14" s="10">
        <v>39598551</v>
      </c>
      <c r="J14" s="10">
        <v>0</v>
      </c>
      <c r="K14" s="10">
        <v>2</v>
      </c>
      <c r="L14" s="10">
        <v>5289022</v>
      </c>
      <c r="M14" s="10">
        <v>0</v>
      </c>
      <c r="N14" s="10">
        <v>23</v>
      </c>
      <c r="O14" s="10">
        <v>52307795.619999997</v>
      </c>
      <c r="P14" s="10">
        <v>0</v>
      </c>
      <c r="Q14" s="10">
        <v>12</v>
      </c>
      <c r="R14" s="10">
        <v>22441244</v>
      </c>
      <c r="S14" s="10">
        <v>0</v>
      </c>
      <c r="T14" s="10">
        <v>1</v>
      </c>
      <c r="U14" s="10">
        <v>127746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9</v>
      </c>
      <c r="AG14" s="10">
        <v>45013448</v>
      </c>
      <c r="AH14" s="10">
        <v>0</v>
      </c>
      <c r="AI14" s="10">
        <v>0</v>
      </c>
      <c r="AJ14" s="10">
        <v>0</v>
      </c>
      <c r="AK14" s="10">
        <v>0</v>
      </c>
      <c r="AL14" s="10">
        <v>1</v>
      </c>
      <c r="AM14" s="10">
        <v>3000000</v>
      </c>
      <c r="AN14" s="10">
        <v>0</v>
      </c>
      <c r="AO14" s="10">
        <v>0</v>
      </c>
      <c r="AP14" s="10">
        <v>0</v>
      </c>
      <c r="AQ14" s="10">
        <v>0</v>
      </c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</row>
    <row r="15" spans="1:175" ht="46" customHeight="1" x14ac:dyDescent="0.35">
      <c r="A15" s="15" t="s">
        <v>27</v>
      </c>
      <c r="B15" s="15" t="s">
        <v>40</v>
      </c>
      <c r="C15" s="10">
        <v>174</v>
      </c>
      <c r="D15" s="3">
        <v>4</v>
      </c>
      <c r="E15" s="3">
        <v>148</v>
      </c>
      <c r="F15" s="10">
        <v>82443937</v>
      </c>
      <c r="G15" s="10">
        <v>0</v>
      </c>
      <c r="H15" s="10">
        <v>7</v>
      </c>
      <c r="I15" s="10">
        <v>0</v>
      </c>
      <c r="J15" s="10">
        <v>0</v>
      </c>
      <c r="K15" s="10">
        <v>4</v>
      </c>
      <c r="L15" s="10">
        <v>0</v>
      </c>
      <c r="M15" s="10">
        <v>0</v>
      </c>
      <c r="N15" s="10">
        <v>45</v>
      </c>
      <c r="O15" s="10">
        <v>4003299</v>
      </c>
      <c r="P15" s="10">
        <v>0</v>
      </c>
      <c r="Q15" s="10">
        <v>27</v>
      </c>
      <c r="R15" s="10">
        <v>6565575</v>
      </c>
      <c r="S15" s="10">
        <v>0</v>
      </c>
      <c r="T15" s="10">
        <v>2</v>
      </c>
      <c r="U15" s="10">
        <v>0</v>
      </c>
      <c r="V15" s="10">
        <v>0</v>
      </c>
      <c r="W15" s="10">
        <v>2</v>
      </c>
      <c r="X15" s="10">
        <v>15200</v>
      </c>
      <c r="Y15" s="10">
        <v>0</v>
      </c>
      <c r="Z15" s="10">
        <v>2</v>
      </c>
      <c r="AA15" s="10">
        <v>0</v>
      </c>
      <c r="AB15" s="10">
        <v>0</v>
      </c>
      <c r="AC15" s="10">
        <v>11</v>
      </c>
      <c r="AD15" s="10">
        <v>15000</v>
      </c>
      <c r="AE15" s="10">
        <v>0</v>
      </c>
      <c r="AF15" s="10">
        <v>42</v>
      </c>
      <c r="AG15" s="10">
        <v>3504130.25</v>
      </c>
      <c r="AH15" s="10">
        <v>0</v>
      </c>
      <c r="AI15" s="10">
        <v>4</v>
      </c>
      <c r="AJ15" s="10">
        <v>1900000</v>
      </c>
      <c r="AK15" s="10">
        <v>0</v>
      </c>
      <c r="AL15" s="10">
        <v>0</v>
      </c>
      <c r="AM15" s="10">
        <v>0</v>
      </c>
      <c r="AN15" s="10">
        <v>0</v>
      </c>
      <c r="AO15" s="10">
        <v>28</v>
      </c>
      <c r="AP15" s="10">
        <v>6179204</v>
      </c>
      <c r="AQ15" s="10">
        <v>0</v>
      </c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</row>
    <row r="16" spans="1:175" ht="46" customHeight="1" x14ac:dyDescent="0.35">
      <c r="A16" s="26" t="s">
        <v>28</v>
      </c>
      <c r="B16" s="26" t="s">
        <v>39</v>
      </c>
      <c r="C16" s="10">
        <v>188</v>
      </c>
      <c r="D16" s="3">
        <v>16</v>
      </c>
      <c r="E16" s="3">
        <v>17</v>
      </c>
      <c r="F16" s="10">
        <v>239729598.11000001</v>
      </c>
      <c r="G16" s="10">
        <v>43391771.549999997</v>
      </c>
      <c r="H16" s="10">
        <v>8</v>
      </c>
      <c r="I16" s="10">
        <v>9428316</v>
      </c>
      <c r="J16" s="10">
        <v>1030000</v>
      </c>
      <c r="K16" s="10">
        <v>5</v>
      </c>
      <c r="L16" s="10">
        <v>710000</v>
      </c>
      <c r="M16" s="10">
        <v>0</v>
      </c>
      <c r="N16" s="10">
        <v>45</v>
      </c>
      <c r="O16" s="10">
        <v>91359095.700000003</v>
      </c>
      <c r="P16" s="10">
        <v>15189062.529999999</v>
      </c>
      <c r="Q16" s="10">
        <v>49</v>
      </c>
      <c r="R16" s="10">
        <v>23357237.43</v>
      </c>
      <c r="S16" s="10">
        <v>14370244</v>
      </c>
      <c r="T16" s="10">
        <v>8</v>
      </c>
      <c r="U16" s="10">
        <v>1180000</v>
      </c>
      <c r="V16" s="10">
        <v>0</v>
      </c>
      <c r="W16" s="10">
        <v>7</v>
      </c>
      <c r="X16" s="10">
        <v>11793387</v>
      </c>
      <c r="Y16" s="10">
        <v>0</v>
      </c>
      <c r="Z16" s="10">
        <v>7</v>
      </c>
      <c r="AA16" s="10">
        <v>3433000</v>
      </c>
      <c r="AB16" s="10">
        <v>0</v>
      </c>
      <c r="AC16" s="10">
        <v>9</v>
      </c>
      <c r="AD16" s="10">
        <v>3065000</v>
      </c>
      <c r="AE16" s="10">
        <v>0</v>
      </c>
      <c r="AF16" s="10">
        <v>38</v>
      </c>
      <c r="AG16" s="10">
        <v>66715344.980000004</v>
      </c>
      <c r="AH16" s="10">
        <v>12802465.02</v>
      </c>
      <c r="AI16" s="10">
        <v>6</v>
      </c>
      <c r="AJ16" s="10">
        <v>15877667</v>
      </c>
      <c r="AK16" s="10">
        <v>0</v>
      </c>
      <c r="AL16" s="10">
        <v>0</v>
      </c>
      <c r="AM16" s="10">
        <v>0</v>
      </c>
      <c r="AN16" s="10">
        <v>0</v>
      </c>
      <c r="AO16" s="10">
        <v>6</v>
      </c>
      <c r="AP16" s="10">
        <v>12810550</v>
      </c>
      <c r="AQ16" s="10">
        <v>0</v>
      </c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</row>
    <row r="17" spans="1:173" ht="46" customHeight="1" x14ac:dyDescent="0.35">
      <c r="A17" s="26" t="s">
        <v>28</v>
      </c>
      <c r="B17" s="26" t="s">
        <v>40</v>
      </c>
      <c r="C17" s="10">
        <v>300</v>
      </c>
      <c r="D17" s="3">
        <v>81</v>
      </c>
      <c r="E17" s="3">
        <v>81</v>
      </c>
      <c r="F17" s="10">
        <v>135683067</v>
      </c>
      <c r="G17" s="10">
        <v>4016019</v>
      </c>
      <c r="H17" s="10">
        <v>33</v>
      </c>
      <c r="I17" s="10">
        <v>11092715</v>
      </c>
      <c r="J17" s="10">
        <v>149173</v>
      </c>
      <c r="K17" s="10">
        <v>17</v>
      </c>
      <c r="L17" s="10">
        <v>2236839</v>
      </c>
      <c r="M17" s="10">
        <v>0</v>
      </c>
      <c r="N17" s="10">
        <v>106</v>
      </c>
      <c r="O17" s="10">
        <v>52250995</v>
      </c>
      <c r="P17" s="10">
        <v>863672</v>
      </c>
      <c r="Q17" s="10">
        <v>45</v>
      </c>
      <c r="R17" s="10">
        <v>23116973</v>
      </c>
      <c r="S17" s="10">
        <v>0</v>
      </c>
      <c r="T17" s="10">
        <v>20</v>
      </c>
      <c r="U17" s="10">
        <v>11867951</v>
      </c>
      <c r="V17" s="10">
        <v>0</v>
      </c>
      <c r="W17" s="10">
        <v>10</v>
      </c>
      <c r="X17" s="10">
        <v>4043958</v>
      </c>
      <c r="Y17" s="10">
        <v>0</v>
      </c>
      <c r="Z17" s="10">
        <v>6</v>
      </c>
      <c r="AA17" s="10">
        <v>940000</v>
      </c>
      <c r="AB17" s="10">
        <v>0</v>
      </c>
      <c r="AC17" s="10">
        <v>15</v>
      </c>
      <c r="AD17" s="10">
        <v>5434959</v>
      </c>
      <c r="AE17" s="10">
        <v>0</v>
      </c>
      <c r="AF17" s="10">
        <v>33</v>
      </c>
      <c r="AG17" s="10">
        <v>14805675</v>
      </c>
      <c r="AH17" s="10">
        <v>3003174</v>
      </c>
      <c r="AI17" s="10">
        <v>4</v>
      </c>
      <c r="AJ17" s="10">
        <v>2315000</v>
      </c>
      <c r="AK17" s="10">
        <v>0</v>
      </c>
      <c r="AL17" s="10">
        <v>4</v>
      </c>
      <c r="AM17" s="10">
        <v>1443160</v>
      </c>
      <c r="AN17" s="10">
        <v>0</v>
      </c>
      <c r="AO17" s="10">
        <v>7</v>
      </c>
      <c r="AP17" s="10">
        <v>6134842</v>
      </c>
      <c r="AQ17" s="10">
        <v>0</v>
      </c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</row>
    <row r="18" spans="1:173" ht="46" customHeight="1" x14ac:dyDescent="0.35">
      <c r="A18" s="26" t="s">
        <v>2</v>
      </c>
      <c r="B18" s="26" t="s">
        <v>39</v>
      </c>
      <c r="C18" s="10">
        <v>2561</v>
      </c>
      <c r="D18" s="3">
        <v>503</v>
      </c>
      <c r="E18" s="3">
        <v>1953</v>
      </c>
      <c r="F18" s="10">
        <v>136709606.09</v>
      </c>
      <c r="G18" s="10">
        <v>21565942</v>
      </c>
      <c r="H18" s="10">
        <v>81</v>
      </c>
      <c r="I18" s="10">
        <v>4293962</v>
      </c>
      <c r="J18" s="10">
        <v>620373.48</v>
      </c>
      <c r="K18" s="10">
        <v>9</v>
      </c>
      <c r="L18" s="10">
        <v>337890</v>
      </c>
      <c r="M18" s="10">
        <v>255756</v>
      </c>
      <c r="N18" s="10">
        <v>55</v>
      </c>
      <c r="O18" s="10">
        <v>2309172.2599999998</v>
      </c>
      <c r="P18" s="10">
        <v>241578.37</v>
      </c>
      <c r="Q18" s="10">
        <v>742</v>
      </c>
      <c r="R18" s="10">
        <v>28708801.609999999</v>
      </c>
      <c r="S18" s="10">
        <v>3131719</v>
      </c>
      <c r="T18" s="10">
        <v>14</v>
      </c>
      <c r="U18" s="10">
        <v>510601.56</v>
      </c>
      <c r="V18" s="10">
        <v>64211.839999999997</v>
      </c>
      <c r="W18" s="10">
        <v>20</v>
      </c>
      <c r="X18" s="10">
        <v>859472</v>
      </c>
      <c r="Y18" s="10">
        <v>279418.5</v>
      </c>
      <c r="Z18" s="10">
        <v>13</v>
      </c>
      <c r="AA18" s="10">
        <v>727676</v>
      </c>
      <c r="AB18" s="10">
        <v>0</v>
      </c>
      <c r="AC18" s="10">
        <v>24</v>
      </c>
      <c r="AD18" s="10">
        <v>954823</v>
      </c>
      <c r="AE18" s="10">
        <v>0</v>
      </c>
      <c r="AF18" s="10">
        <v>27</v>
      </c>
      <c r="AG18" s="10">
        <v>1155027.44</v>
      </c>
      <c r="AH18" s="10">
        <v>171968</v>
      </c>
      <c r="AI18" s="10">
        <v>11</v>
      </c>
      <c r="AJ18" s="10">
        <v>1988333</v>
      </c>
      <c r="AK18" s="10">
        <v>12917</v>
      </c>
      <c r="AL18" s="10">
        <v>20</v>
      </c>
      <c r="AM18" s="10">
        <v>730000</v>
      </c>
      <c r="AN18" s="10">
        <v>0</v>
      </c>
      <c r="AO18" s="10">
        <v>1545</v>
      </c>
      <c r="AP18" s="10">
        <v>94133847.219999999</v>
      </c>
      <c r="AQ18" s="10">
        <v>16340000</v>
      </c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</row>
    <row r="19" spans="1:173" ht="46" customHeight="1" x14ac:dyDescent="0.35">
      <c r="A19" s="26" t="s">
        <v>2</v>
      </c>
      <c r="B19" s="26" t="s">
        <v>40</v>
      </c>
      <c r="C19" s="10">
        <v>572</v>
      </c>
      <c r="D19" s="3">
        <v>328</v>
      </c>
      <c r="E19" s="3">
        <v>331</v>
      </c>
      <c r="F19" s="10">
        <v>24884494.73</v>
      </c>
      <c r="G19" s="10">
        <v>463222.93</v>
      </c>
      <c r="H19" s="10">
        <v>119</v>
      </c>
      <c r="I19" s="10">
        <v>3962088</v>
      </c>
      <c r="J19" s="10">
        <v>169204.93</v>
      </c>
      <c r="K19" s="10">
        <v>34</v>
      </c>
      <c r="L19" s="10">
        <v>1098815.71</v>
      </c>
      <c r="M19" s="10">
        <v>0</v>
      </c>
      <c r="N19" s="10">
        <v>34</v>
      </c>
      <c r="O19" s="10">
        <v>1319686</v>
      </c>
      <c r="P19" s="10">
        <v>52955</v>
      </c>
      <c r="Q19" s="10">
        <v>113</v>
      </c>
      <c r="R19" s="10">
        <v>4297178.54</v>
      </c>
      <c r="S19" s="10">
        <v>85563</v>
      </c>
      <c r="T19" s="10">
        <v>8</v>
      </c>
      <c r="U19" s="10">
        <v>500000</v>
      </c>
      <c r="V19" s="10">
        <v>0</v>
      </c>
      <c r="W19" s="10">
        <v>5</v>
      </c>
      <c r="X19" s="10">
        <v>170000</v>
      </c>
      <c r="Y19" s="10">
        <v>0</v>
      </c>
      <c r="Z19" s="10">
        <v>14</v>
      </c>
      <c r="AA19" s="10">
        <v>254983</v>
      </c>
      <c r="AB19" s="10">
        <v>52500</v>
      </c>
      <c r="AC19" s="10">
        <v>32</v>
      </c>
      <c r="AD19" s="10">
        <v>853430</v>
      </c>
      <c r="AE19" s="10">
        <v>13000</v>
      </c>
      <c r="AF19" s="10">
        <v>43</v>
      </c>
      <c r="AG19" s="10">
        <v>2016593.48</v>
      </c>
      <c r="AH19" s="10">
        <v>90000</v>
      </c>
      <c r="AI19" s="10">
        <v>9</v>
      </c>
      <c r="AJ19" s="10">
        <v>657250</v>
      </c>
      <c r="AK19" s="10">
        <v>0</v>
      </c>
      <c r="AL19" s="10">
        <v>29</v>
      </c>
      <c r="AM19" s="10">
        <v>677932</v>
      </c>
      <c r="AN19" s="10">
        <v>0</v>
      </c>
      <c r="AO19" s="10">
        <v>132</v>
      </c>
      <c r="AP19" s="10">
        <v>9076538</v>
      </c>
      <c r="AQ19" s="10">
        <v>0</v>
      </c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</row>
    <row r="20" spans="1:173" ht="46" customHeight="1" x14ac:dyDescent="0.35">
      <c r="A20" s="26" t="s">
        <v>3</v>
      </c>
      <c r="B20" s="26" t="s">
        <v>39</v>
      </c>
      <c r="C20" s="10">
        <v>33</v>
      </c>
      <c r="D20" s="3">
        <v>5</v>
      </c>
      <c r="E20" s="3">
        <v>5</v>
      </c>
      <c r="F20" s="10">
        <v>4325112</v>
      </c>
      <c r="G20" s="10">
        <v>0</v>
      </c>
      <c r="H20" s="10">
        <v>1</v>
      </c>
      <c r="I20" s="10">
        <v>3969</v>
      </c>
      <c r="J20" s="10">
        <v>0</v>
      </c>
      <c r="K20" s="10">
        <v>0</v>
      </c>
      <c r="L20" s="10">
        <v>0</v>
      </c>
      <c r="M20" s="10">
        <v>0</v>
      </c>
      <c r="N20" s="10">
        <v>10</v>
      </c>
      <c r="O20" s="10">
        <v>676975</v>
      </c>
      <c r="P20" s="10">
        <v>0</v>
      </c>
      <c r="Q20" s="10">
        <v>9</v>
      </c>
      <c r="R20" s="10">
        <v>66765</v>
      </c>
      <c r="S20" s="10">
        <v>0</v>
      </c>
      <c r="T20" s="10">
        <v>1</v>
      </c>
      <c r="U20" s="10">
        <v>99180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7</v>
      </c>
      <c r="AJ20" s="10">
        <v>1936149</v>
      </c>
      <c r="AK20" s="10">
        <v>0</v>
      </c>
      <c r="AL20" s="10">
        <v>0</v>
      </c>
      <c r="AM20" s="10">
        <v>0</v>
      </c>
      <c r="AN20" s="10">
        <v>0</v>
      </c>
      <c r="AO20" s="10">
        <v>5</v>
      </c>
      <c r="AP20" s="10">
        <v>128800</v>
      </c>
      <c r="AQ20" s="10">
        <v>0</v>
      </c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</row>
    <row r="21" spans="1:173" ht="46" customHeight="1" x14ac:dyDescent="0.35">
      <c r="A21" s="26" t="s">
        <v>3</v>
      </c>
      <c r="B21" s="26" t="s">
        <v>40</v>
      </c>
      <c r="C21" s="10">
        <v>46</v>
      </c>
      <c r="D21" s="3">
        <v>46</v>
      </c>
      <c r="E21" s="3">
        <v>46</v>
      </c>
      <c r="F21" s="10">
        <v>4424989</v>
      </c>
      <c r="G21" s="10">
        <v>0</v>
      </c>
      <c r="H21" s="10">
        <v>0</v>
      </c>
      <c r="I21" s="10">
        <v>0</v>
      </c>
      <c r="J21" s="10">
        <v>0</v>
      </c>
      <c r="K21" s="10">
        <v>1</v>
      </c>
      <c r="L21" s="10">
        <v>220500</v>
      </c>
      <c r="M21" s="10">
        <v>0</v>
      </c>
      <c r="N21" s="10">
        <v>4</v>
      </c>
      <c r="O21" s="10">
        <v>836000</v>
      </c>
      <c r="P21" s="10">
        <v>0</v>
      </c>
      <c r="Q21" s="10">
        <v>6</v>
      </c>
      <c r="R21" s="10">
        <v>2540200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2</v>
      </c>
      <c r="AG21" s="10">
        <v>400000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33</v>
      </c>
      <c r="AP21" s="10">
        <v>428289</v>
      </c>
      <c r="AQ21" s="10">
        <v>0</v>
      </c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</row>
    <row r="22" spans="1:173" ht="46" customHeight="1" x14ac:dyDescent="0.35">
      <c r="A22" s="15" t="s">
        <v>4</v>
      </c>
      <c r="B22" s="15" t="s">
        <v>39</v>
      </c>
      <c r="C22" s="10">
        <v>42</v>
      </c>
      <c r="D22" s="3">
        <v>16</v>
      </c>
      <c r="E22" s="3">
        <v>16</v>
      </c>
      <c r="F22" s="10">
        <v>208915155.46000001</v>
      </c>
      <c r="G22" s="10">
        <v>335858</v>
      </c>
      <c r="H22" s="10">
        <v>0</v>
      </c>
      <c r="I22" s="10">
        <v>0</v>
      </c>
      <c r="J22" s="10">
        <v>0</v>
      </c>
      <c r="K22" s="10">
        <v>1</v>
      </c>
      <c r="L22" s="10">
        <v>26207</v>
      </c>
      <c r="M22" s="10">
        <v>0</v>
      </c>
      <c r="N22" s="10">
        <v>13</v>
      </c>
      <c r="O22" s="10">
        <v>22375108.460000001</v>
      </c>
      <c r="P22" s="10">
        <v>0</v>
      </c>
      <c r="Q22" s="10">
        <v>21</v>
      </c>
      <c r="R22" s="10">
        <v>95710593</v>
      </c>
      <c r="S22" s="10">
        <v>335858</v>
      </c>
      <c r="T22" s="10">
        <v>0</v>
      </c>
      <c r="U22" s="10">
        <v>0</v>
      </c>
      <c r="V22" s="10">
        <v>0</v>
      </c>
      <c r="W22" s="10">
        <v>1</v>
      </c>
      <c r="X22" s="10">
        <v>58327</v>
      </c>
      <c r="Y22" s="10">
        <v>0</v>
      </c>
      <c r="Z22" s="10">
        <v>0</v>
      </c>
      <c r="AA22" s="10">
        <v>0</v>
      </c>
      <c r="AB22" s="10">
        <v>0</v>
      </c>
      <c r="AC22" s="10">
        <v>1</v>
      </c>
      <c r="AD22" s="10">
        <v>5724</v>
      </c>
      <c r="AE22" s="10">
        <v>0</v>
      </c>
      <c r="AF22" s="10">
        <v>4</v>
      </c>
      <c r="AG22" s="10">
        <v>90652196</v>
      </c>
      <c r="AH22" s="10">
        <v>0</v>
      </c>
      <c r="AI22" s="10">
        <v>0</v>
      </c>
      <c r="AJ22" s="10">
        <v>0</v>
      </c>
      <c r="AK22" s="10">
        <v>0</v>
      </c>
      <c r="AL22" s="10">
        <v>1</v>
      </c>
      <c r="AM22" s="10">
        <v>87000</v>
      </c>
      <c r="AN22" s="10">
        <v>0</v>
      </c>
      <c r="AO22" s="10">
        <v>0</v>
      </c>
      <c r="AP22" s="10">
        <v>0</v>
      </c>
      <c r="AQ22" s="10">
        <v>0</v>
      </c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</row>
    <row r="23" spans="1:173" ht="46" customHeight="1" x14ac:dyDescent="0.35">
      <c r="A23" s="15" t="s">
        <v>4</v>
      </c>
      <c r="B23" s="15" t="s">
        <v>40</v>
      </c>
      <c r="C23" s="10">
        <v>164</v>
      </c>
      <c r="D23" s="3">
        <v>154</v>
      </c>
      <c r="E23" s="3">
        <v>154</v>
      </c>
      <c r="F23" s="10">
        <v>5410980.0300000003</v>
      </c>
      <c r="G23" s="10">
        <v>0</v>
      </c>
      <c r="H23" s="10">
        <v>7</v>
      </c>
      <c r="I23" s="10">
        <v>288733</v>
      </c>
      <c r="J23" s="10">
        <v>0</v>
      </c>
      <c r="K23" s="10">
        <v>7</v>
      </c>
      <c r="L23" s="10">
        <v>36358.519999999997</v>
      </c>
      <c r="M23" s="10">
        <v>0</v>
      </c>
      <c r="N23" s="10">
        <v>64</v>
      </c>
      <c r="O23" s="10">
        <v>2607343.8199999998</v>
      </c>
      <c r="P23" s="10">
        <v>0</v>
      </c>
      <c r="Q23" s="10">
        <v>12</v>
      </c>
      <c r="R23" s="10">
        <v>429111</v>
      </c>
      <c r="S23" s="10">
        <v>0</v>
      </c>
      <c r="T23" s="10">
        <v>3</v>
      </c>
      <c r="U23" s="10">
        <v>45345</v>
      </c>
      <c r="V23" s="10">
        <v>0</v>
      </c>
      <c r="W23" s="10">
        <v>9</v>
      </c>
      <c r="X23" s="10">
        <v>251294.96</v>
      </c>
      <c r="Y23" s="10">
        <v>0</v>
      </c>
      <c r="Z23" s="10">
        <v>3</v>
      </c>
      <c r="AA23" s="10">
        <v>18318.400000000001</v>
      </c>
      <c r="AB23" s="10">
        <v>0</v>
      </c>
      <c r="AC23" s="10">
        <v>6</v>
      </c>
      <c r="AD23" s="10">
        <v>131569.53</v>
      </c>
      <c r="AE23" s="10">
        <v>0</v>
      </c>
      <c r="AF23" s="10">
        <v>24</v>
      </c>
      <c r="AG23" s="10">
        <v>918407.4</v>
      </c>
      <c r="AH23" s="10">
        <v>0</v>
      </c>
      <c r="AI23" s="10">
        <v>0</v>
      </c>
      <c r="AJ23" s="10">
        <v>0</v>
      </c>
      <c r="AK23" s="10">
        <v>0</v>
      </c>
      <c r="AL23" s="10">
        <v>29</v>
      </c>
      <c r="AM23" s="10">
        <v>684498.4</v>
      </c>
      <c r="AN23" s="10">
        <v>0</v>
      </c>
      <c r="AO23" s="10">
        <v>0</v>
      </c>
      <c r="AP23" s="10">
        <v>0</v>
      </c>
      <c r="AQ23" s="10">
        <v>0</v>
      </c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</row>
    <row r="24" spans="1:173" ht="46" customHeight="1" x14ac:dyDescent="0.35">
      <c r="A24" s="12" t="s">
        <v>26</v>
      </c>
      <c r="B24" s="12"/>
      <c r="C24" s="14">
        <f>SUM(C14:C23)</f>
        <v>4130</v>
      </c>
      <c r="D24" s="14">
        <f t="shared" ref="D24:G24" si="3">SUM(D14:D23)</f>
        <v>1156</v>
      </c>
      <c r="E24" s="14">
        <f t="shared" si="3"/>
        <v>2753</v>
      </c>
      <c r="F24" s="14">
        <f t="shared" si="3"/>
        <v>1010304746.0400001</v>
      </c>
      <c r="G24" s="14">
        <f t="shared" si="3"/>
        <v>69772813.480000004</v>
      </c>
      <c r="H24" s="14">
        <v>256</v>
      </c>
      <c r="I24" s="14">
        <v>29069783</v>
      </c>
      <c r="J24" s="14">
        <v>1968751.41</v>
      </c>
      <c r="K24" s="14">
        <v>78</v>
      </c>
      <c r="L24" s="14">
        <v>4666610.2299999995</v>
      </c>
      <c r="M24" s="14">
        <v>255756</v>
      </c>
      <c r="N24" s="14">
        <v>376</v>
      </c>
      <c r="O24" s="14">
        <v>177737675.23999998</v>
      </c>
      <c r="P24" s="14">
        <v>16347267.899999999</v>
      </c>
      <c r="Q24" s="14">
        <v>1024</v>
      </c>
      <c r="R24" s="14">
        <v>184792434.57999998</v>
      </c>
      <c r="S24" s="14">
        <v>17923384</v>
      </c>
      <c r="T24" s="14">
        <v>56</v>
      </c>
      <c r="U24" s="14">
        <v>14203077.560000001</v>
      </c>
      <c r="V24" s="14">
        <v>64211.839999999997</v>
      </c>
      <c r="W24" s="14">
        <v>54</v>
      </c>
      <c r="X24" s="14">
        <v>17191638.960000001</v>
      </c>
      <c r="Y24" s="14">
        <v>279418.5</v>
      </c>
      <c r="Z24" s="14">
        <v>45</v>
      </c>
      <c r="AA24" s="14">
        <v>5373977.4000000004</v>
      </c>
      <c r="AB24" s="14">
        <v>52500</v>
      </c>
      <c r="AC24" s="14">
        <v>98</v>
      </c>
      <c r="AD24" s="14">
        <v>10460505.529999999</v>
      </c>
      <c r="AE24" s="14">
        <v>13000</v>
      </c>
      <c r="AF24" s="14">
        <v>213</v>
      </c>
      <c r="AG24" s="14">
        <v>180167374.55000001</v>
      </c>
      <c r="AH24" s="14">
        <v>16067607.02</v>
      </c>
      <c r="AI24" s="14">
        <v>41</v>
      </c>
      <c r="AJ24" s="14">
        <v>24674399</v>
      </c>
      <c r="AK24" s="14">
        <v>12917</v>
      </c>
      <c r="AL24" s="14">
        <v>83</v>
      </c>
      <c r="AM24" s="14">
        <v>3622590.4</v>
      </c>
      <c r="AN24" s="14">
        <v>0</v>
      </c>
      <c r="AO24" s="14">
        <v>1756</v>
      </c>
      <c r="AP24" s="14">
        <v>128892070.22</v>
      </c>
      <c r="AQ24" s="14">
        <v>16340000</v>
      </c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</row>
    <row r="25" spans="1:173" ht="46" customHeight="1" x14ac:dyDescent="0.35">
      <c r="A25" s="5" t="s">
        <v>5</v>
      </c>
      <c r="B25" s="5"/>
      <c r="C25" s="6" t="str">
        <f>$A25 &amp; " " &amp;C$1</f>
        <v>WITHDRAWALS/DISINVESTMENTS No. Incidents</v>
      </c>
      <c r="D25" s="6"/>
      <c r="E25" s="6"/>
      <c r="F25" s="6" t="str">
        <f>$A25 &amp; " " &amp;F$1</f>
        <v xml:space="preserve">WITHDRAWALS/DISINVESTMENTS Prevented Amount </v>
      </c>
      <c r="G25" s="6" t="str">
        <f>$A25 &amp; " " &amp;G$1</f>
        <v>WITHDRAWALS/DISINVESTMENTS Actual Loss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</row>
    <row r="26" spans="1:173" ht="46" customHeight="1" x14ac:dyDescent="0.35">
      <c r="A26" s="8" t="s">
        <v>6</v>
      </c>
      <c r="B26" s="15"/>
      <c r="C26" s="10">
        <v>9</v>
      </c>
      <c r="D26" s="3">
        <v>3</v>
      </c>
      <c r="E26" s="3">
        <v>0</v>
      </c>
      <c r="F26" s="10">
        <v>0</v>
      </c>
      <c r="G26" s="10">
        <v>25821</v>
      </c>
      <c r="H26" s="10">
        <v>0</v>
      </c>
      <c r="I26" s="10">
        <v>0</v>
      </c>
      <c r="J26" s="10">
        <v>0</v>
      </c>
      <c r="K26" s="10">
        <v>1</v>
      </c>
      <c r="L26" s="10">
        <v>0</v>
      </c>
      <c r="M26" s="10">
        <v>21600</v>
      </c>
      <c r="N26" s="10">
        <v>0</v>
      </c>
      <c r="O26" s="10">
        <v>0</v>
      </c>
      <c r="P26" s="10">
        <v>0</v>
      </c>
      <c r="Q26" s="10">
        <v>3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2</v>
      </c>
      <c r="AG26" s="10">
        <v>0</v>
      </c>
      <c r="AH26" s="10">
        <v>0</v>
      </c>
      <c r="AI26" s="10">
        <v>3</v>
      </c>
      <c r="AJ26" s="10">
        <v>0</v>
      </c>
      <c r="AK26" s="10">
        <v>4221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</row>
    <row r="27" spans="1:173" ht="46" customHeight="1" x14ac:dyDescent="0.35">
      <c r="A27" s="8" t="s">
        <v>41</v>
      </c>
      <c r="B27" s="27"/>
      <c r="C27" s="10">
        <v>54</v>
      </c>
      <c r="D27" s="3">
        <v>3</v>
      </c>
      <c r="E27" s="3">
        <v>2</v>
      </c>
      <c r="F27" s="10">
        <v>26794885</v>
      </c>
      <c r="G27" s="10">
        <v>18603963.669999998</v>
      </c>
      <c r="H27" s="10">
        <v>2</v>
      </c>
      <c r="I27" s="10">
        <v>0</v>
      </c>
      <c r="J27" s="10">
        <v>4388</v>
      </c>
      <c r="K27" s="10">
        <v>0</v>
      </c>
      <c r="L27" s="10">
        <v>0</v>
      </c>
      <c r="M27" s="10">
        <v>0</v>
      </c>
      <c r="N27" s="10">
        <v>13</v>
      </c>
      <c r="O27" s="10">
        <v>2992101.46</v>
      </c>
      <c r="P27" s="10">
        <v>2740343.13</v>
      </c>
      <c r="Q27" s="10">
        <v>0</v>
      </c>
      <c r="R27" s="10">
        <v>0</v>
      </c>
      <c r="S27" s="10">
        <v>0</v>
      </c>
      <c r="T27" s="10">
        <v>1</v>
      </c>
      <c r="U27" s="10">
        <v>0</v>
      </c>
      <c r="V27" s="10">
        <v>2720</v>
      </c>
      <c r="W27" s="10">
        <v>0</v>
      </c>
      <c r="X27" s="10">
        <v>0</v>
      </c>
      <c r="Y27" s="10">
        <v>0</v>
      </c>
      <c r="Z27" s="10">
        <v>1</v>
      </c>
      <c r="AA27" s="10">
        <v>550000</v>
      </c>
      <c r="AB27" s="10">
        <v>0</v>
      </c>
      <c r="AC27" s="10">
        <v>0</v>
      </c>
      <c r="AD27" s="10">
        <v>0</v>
      </c>
      <c r="AE27" s="10">
        <v>0</v>
      </c>
      <c r="AF27" s="10">
        <v>31</v>
      </c>
      <c r="AG27" s="10">
        <v>11675472.449999999</v>
      </c>
      <c r="AH27" s="10">
        <v>12656512.539999999</v>
      </c>
      <c r="AI27" s="10">
        <v>1</v>
      </c>
      <c r="AJ27" s="10">
        <v>0</v>
      </c>
      <c r="AK27" s="10">
        <v>0</v>
      </c>
      <c r="AL27" s="10">
        <v>5</v>
      </c>
      <c r="AM27" s="10">
        <v>2482000</v>
      </c>
      <c r="AN27" s="10">
        <v>3200000</v>
      </c>
      <c r="AO27" s="10">
        <v>0</v>
      </c>
      <c r="AP27" s="10">
        <v>0</v>
      </c>
      <c r="AQ27" s="10">
        <v>0</v>
      </c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</row>
    <row r="28" spans="1:173" ht="46" customHeight="1" x14ac:dyDescent="0.35">
      <c r="A28" s="8" t="s">
        <v>42</v>
      </c>
      <c r="B28" s="26"/>
      <c r="C28" s="10">
        <v>293</v>
      </c>
      <c r="D28" s="3">
        <v>28</v>
      </c>
      <c r="E28" s="3">
        <v>28</v>
      </c>
      <c r="F28" s="10">
        <v>260807555</v>
      </c>
      <c r="G28" s="10">
        <v>21886100.699999999</v>
      </c>
      <c r="H28" s="10">
        <v>1</v>
      </c>
      <c r="I28" s="10">
        <v>3958344</v>
      </c>
      <c r="J28" s="10">
        <v>0</v>
      </c>
      <c r="K28" s="10">
        <v>0</v>
      </c>
      <c r="L28" s="10">
        <v>0</v>
      </c>
      <c r="M28" s="10">
        <v>0</v>
      </c>
      <c r="N28" s="10">
        <v>65</v>
      </c>
      <c r="O28" s="10">
        <v>136932048</v>
      </c>
      <c r="P28" s="10">
        <v>10106445</v>
      </c>
      <c r="Q28" s="10">
        <v>10</v>
      </c>
      <c r="R28" s="10">
        <v>10924759</v>
      </c>
      <c r="S28" s="10">
        <v>540714</v>
      </c>
      <c r="T28" s="10">
        <v>2</v>
      </c>
      <c r="U28" s="10">
        <v>162039</v>
      </c>
      <c r="V28" s="10">
        <v>0</v>
      </c>
      <c r="W28" s="10">
        <v>1</v>
      </c>
      <c r="X28" s="10">
        <v>14000</v>
      </c>
      <c r="Y28" s="10">
        <v>0</v>
      </c>
      <c r="Z28" s="10">
        <v>0</v>
      </c>
      <c r="AA28" s="10">
        <v>0</v>
      </c>
      <c r="AB28" s="10">
        <v>0</v>
      </c>
      <c r="AC28" s="10">
        <v>1</v>
      </c>
      <c r="AD28" s="10">
        <v>50000</v>
      </c>
      <c r="AE28" s="10">
        <v>0</v>
      </c>
      <c r="AF28" s="10">
        <v>198</v>
      </c>
      <c r="AG28" s="10">
        <v>88316511.819999993</v>
      </c>
      <c r="AH28" s="10">
        <v>8327907.7000000002</v>
      </c>
      <c r="AI28" s="10">
        <v>6</v>
      </c>
      <c r="AJ28" s="10">
        <v>0</v>
      </c>
      <c r="AK28" s="10">
        <v>78889</v>
      </c>
      <c r="AL28" s="10">
        <v>9</v>
      </c>
      <c r="AM28" s="10">
        <v>7518495.8499999996</v>
      </c>
      <c r="AN28" s="10">
        <v>2832145</v>
      </c>
      <c r="AO28" s="10">
        <v>0</v>
      </c>
      <c r="AP28" s="10">
        <v>0</v>
      </c>
      <c r="AQ28" s="10">
        <v>0</v>
      </c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</row>
    <row r="29" spans="1:173" ht="46" customHeight="1" x14ac:dyDescent="0.35">
      <c r="A29" s="12" t="s">
        <v>26</v>
      </c>
      <c r="B29" s="12"/>
      <c r="C29" s="14">
        <f>SUM(C26:C28)</f>
        <v>356</v>
      </c>
      <c r="D29" s="14">
        <f t="shared" ref="D29:G29" si="4">SUM(D26:D28)</f>
        <v>34</v>
      </c>
      <c r="E29" s="14">
        <f t="shared" si="4"/>
        <v>30</v>
      </c>
      <c r="F29" s="14">
        <f t="shared" si="4"/>
        <v>287602440</v>
      </c>
      <c r="G29" s="14">
        <f t="shared" si="4"/>
        <v>40515885.369999997</v>
      </c>
      <c r="H29" s="14">
        <v>3</v>
      </c>
      <c r="I29" s="14">
        <v>3958344</v>
      </c>
      <c r="J29" s="14">
        <v>4388</v>
      </c>
      <c r="K29" s="14">
        <v>1</v>
      </c>
      <c r="L29" s="14">
        <v>0</v>
      </c>
      <c r="M29" s="14">
        <v>21600</v>
      </c>
      <c r="N29" s="14">
        <v>78</v>
      </c>
      <c r="O29" s="14">
        <v>139924149.46000001</v>
      </c>
      <c r="P29" s="14">
        <v>12846788.129999999</v>
      </c>
      <c r="Q29" s="14">
        <v>13</v>
      </c>
      <c r="R29" s="14">
        <v>10924759</v>
      </c>
      <c r="S29" s="14">
        <v>540714</v>
      </c>
      <c r="T29" s="14">
        <v>3</v>
      </c>
      <c r="U29" s="14">
        <v>162039</v>
      </c>
      <c r="V29" s="14">
        <v>2720</v>
      </c>
      <c r="W29" s="14">
        <v>1</v>
      </c>
      <c r="X29" s="14">
        <v>14000</v>
      </c>
      <c r="Y29" s="14">
        <v>0</v>
      </c>
      <c r="Z29" s="14">
        <v>1</v>
      </c>
      <c r="AA29" s="14">
        <v>550000</v>
      </c>
      <c r="AB29" s="14">
        <v>0</v>
      </c>
      <c r="AC29" s="14">
        <v>1</v>
      </c>
      <c r="AD29" s="14">
        <v>50000</v>
      </c>
      <c r="AE29" s="14">
        <v>0</v>
      </c>
      <c r="AF29" s="14">
        <v>231</v>
      </c>
      <c r="AG29" s="14">
        <v>99991984.269999996</v>
      </c>
      <c r="AH29" s="14">
        <v>20984420.239999998</v>
      </c>
      <c r="AI29" s="14">
        <v>10</v>
      </c>
      <c r="AJ29" s="14">
        <v>0</v>
      </c>
      <c r="AK29" s="14">
        <v>83110</v>
      </c>
      <c r="AL29" s="14">
        <v>14</v>
      </c>
      <c r="AM29" s="14">
        <v>10000495.85</v>
      </c>
      <c r="AN29" s="14">
        <v>6032145</v>
      </c>
      <c r="AO29" s="14">
        <v>0</v>
      </c>
      <c r="AP29" s="14">
        <v>0</v>
      </c>
      <c r="AQ29" s="14">
        <v>0</v>
      </c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</row>
    <row r="30" spans="1:173" ht="46" customHeight="1" x14ac:dyDescent="0.35">
      <c r="A30" s="5" t="s">
        <v>7</v>
      </c>
      <c r="B30" s="5"/>
      <c r="C30" s="6" t="str">
        <f>$A30 &amp; " " &amp;C$1</f>
        <v>OTHER CATEGORIES No. Incidents</v>
      </c>
      <c r="D30" s="6"/>
      <c r="E30" s="6"/>
      <c r="F30" s="6" t="str">
        <f>$A30 &amp; " " &amp;F$1</f>
        <v xml:space="preserve">OTHER CATEGORIES Prevented Amount </v>
      </c>
      <c r="G30" s="6" t="str">
        <f>$A30 &amp; " " &amp;G$1</f>
        <v>OTHER CATEGORIES Actual Loss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</row>
    <row r="31" spans="1:173" ht="46" customHeight="1" x14ac:dyDescent="0.35">
      <c r="A31" s="15" t="s">
        <v>8</v>
      </c>
      <c r="B31" s="15"/>
      <c r="C31" s="10">
        <v>449</v>
      </c>
      <c r="D31" s="3">
        <v>0</v>
      </c>
      <c r="E31" s="3">
        <v>0</v>
      </c>
      <c r="F31" s="10">
        <v>21408713.039999999</v>
      </c>
      <c r="G31" s="10">
        <v>40650471</v>
      </c>
      <c r="H31" s="10">
        <v>1</v>
      </c>
      <c r="I31" s="10">
        <v>0</v>
      </c>
      <c r="J31" s="10">
        <v>0</v>
      </c>
      <c r="K31" s="10">
        <v>9</v>
      </c>
      <c r="L31" s="10">
        <v>17120</v>
      </c>
      <c r="M31" s="10">
        <v>10000</v>
      </c>
      <c r="N31" s="10">
        <v>23</v>
      </c>
      <c r="O31" s="10">
        <v>778424.04</v>
      </c>
      <c r="P31" s="10">
        <v>10461392</v>
      </c>
      <c r="Q31" s="10">
        <v>34</v>
      </c>
      <c r="R31" s="10">
        <v>115702</v>
      </c>
      <c r="S31" s="10">
        <v>377950</v>
      </c>
      <c r="T31" s="10">
        <v>51</v>
      </c>
      <c r="U31" s="10">
        <v>5632</v>
      </c>
      <c r="V31" s="10">
        <v>2511751</v>
      </c>
      <c r="W31" s="10">
        <v>3</v>
      </c>
      <c r="X31" s="10">
        <v>1142</v>
      </c>
      <c r="Y31" s="10">
        <v>0</v>
      </c>
      <c r="Z31" s="10">
        <v>4</v>
      </c>
      <c r="AA31" s="10">
        <v>4420</v>
      </c>
      <c r="AB31" s="10">
        <v>0</v>
      </c>
      <c r="AC31" s="10">
        <v>4</v>
      </c>
      <c r="AD31" s="10">
        <v>20846</v>
      </c>
      <c r="AE31" s="10">
        <v>65619</v>
      </c>
      <c r="AF31" s="10">
        <v>124</v>
      </c>
      <c r="AG31" s="10">
        <v>20081345</v>
      </c>
      <c r="AH31" s="10">
        <v>24039194</v>
      </c>
      <c r="AI31" s="10">
        <v>196</v>
      </c>
      <c r="AJ31" s="10">
        <v>384082</v>
      </c>
      <c r="AK31" s="10">
        <v>3184565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</row>
    <row r="32" spans="1:173" ht="46" customHeight="1" x14ac:dyDescent="0.35">
      <c r="A32" s="26" t="s">
        <v>43</v>
      </c>
      <c r="B32" s="26"/>
      <c r="C32" s="10">
        <v>9</v>
      </c>
      <c r="D32" s="3">
        <v>0</v>
      </c>
      <c r="E32" s="3">
        <v>0</v>
      </c>
      <c r="F32" s="10">
        <v>10245014.25</v>
      </c>
      <c r="G32" s="10">
        <v>847537.52</v>
      </c>
      <c r="H32" s="10">
        <v>1</v>
      </c>
      <c r="I32" s="10">
        <v>0</v>
      </c>
      <c r="J32" s="10">
        <v>181866.3</v>
      </c>
      <c r="K32" s="10">
        <v>0</v>
      </c>
      <c r="L32" s="10">
        <v>0</v>
      </c>
      <c r="M32" s="10">
        <v>0</v>
      </c>
      <c r="N32" s="10">
        <v>5</v>
      </c>
      <c r="O32" s="10">
        <v>10245014.25</v>
      </c>
      <c r="P32" s="10">
        <v>445279.04</v>
      </c>
      <c r="Q32" s="10">
        <v>2</v>
      </c>
      <c r="R32" s="10">
        <v>0</v>
      </c>
      <c r="S32" s="10">
        <v>43000</v>
      </c>
      <c r="T32" s="10">
        <v>1</v>
      </c>
      <c r="U32" s="10">
        <v>0</v>
      </c>
      <c r="V32" s="10">
        <v>177392.18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</row>
    <row r="33" spans="1:173" ht="46" customHeight="1" x14ac:dyDescent="0.35">
      <c r="A33" s="15" t="s">
        <v>9</v>
      </c>
      <c r="B33" s="15"/>
      <c r="C33" s="10">
        <v>9</v>
      </c>
      <c r="D33" s="3">
        <v>0</v>
      </c>
      <c r="E33" s="3">
        <v>0</v>
      </c>
      <c r="F33" s="10">
        <v>0</v>
      </c>
      <c r="G33" s="10">
        <v>600</v>
      </c>
      <c r="H33" s="10">
        <v>1</v>
      </c>
      <c r="I33" s="10">
        <v>0</v>
      </c>
      <c r="J33" s="10">
        <v>600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8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</row>
    <row r="34" spans="1:173" ht="46" customHeight="1" x14ac:dyDescent="0.35">
      <c r="A34" s="12" t="s">
        <v>26</v>
      </c>
      <c r="B34" s="16"/>
      <c r="C34" s="14">
        <f>SUM(C31:C33)</f>
        <v>467</v>
      </c>
      <c r="D34" s="14">
        <f t="shared" ref="D34:G34" si="5">SUM(D31:D33)</f>
        <v>0</v>
      </c>
      <c r="E34" s="14">
        <f t="shared" si="5"/>
        <v>0</v>
      </c>
      <c r="F34" s="14">
        <f t="shared" si="5"/>
        <v>31653727.289999999</v>
      </c>
      <c r="G34" s="14">
        <f t="shared" si="5"/>
        <v>41498608.520000003</v>
      </c>
      <c r="H34" s="14">
        <v>3</v>
      </c>
      <c r="I34" s="14">
        <v>0</v>
      </c>
      <c r="J34" s="14">
        <v>182466.3</v>
      </c>
      <c r="K34" s="14">
        <v>9</v>
      </c>
      <c r="L34" s="14">
        <v>17120</v>
      </c>
      <c r="M34" s="14">
        <v>10000</v>
      </c>
      <c r="N34" s="14">
        <v>28</v>
      </c>
      <c r="O34" s="14">
        <v>11023438.289999999</v>
      </c>
      <c r="P34" s="14">
        <v>10906671.039999999</v>
      </c>
      <c r="Q34" s="14">
        <v>36</v>
      </c>
      <c r="R34" s="14">
        <v>115702</v>
      </c>
      <c r="S34" s="14">
        <v>420950</v>
      </c>
      <c r="T34" s="14">
        <v>52</v>
      </c>
      <c r="U34" s="14">
        <v>5632</v>
      </c>
      <c r="V34" s="14">
        <v>2689143.18</v>
      </c>
      <c r="W34" s="14">
        <v>3</v>
      </c>
      <c r="X34" s="14">
        <v>1142</v>
      </c>
      <c r="Y34" s="14">
        <v>0</v>
      </c>
      <c r="Z34" s="14">
        <v>4</v>
      </c>
      <c r="AA34" s="14">
        <v>4420</v>
      </c>
      <c r="AB34" s="14">
        <v>0</v>
      </c>
      <c r="AC34" s="14">
        <v>4</v>
      </c>
      <c r="AD34" s="14">
        <v>20846</v>
      </c>
      <c r="AE34" s="14">
        <v>65619</v>
      </c>
      <c r="AF34" s="14">
        <v>124</v>
      </c>
      <c r="AG34" s="14">
        <v>20081345</v>
      </c>
      <c r="AH34" s="14">
        <v>24039194</v>
      </c>
      <c r="AI34" s="14">
        <v>204</v>
      </c>
      <c r="AJ34" s="14">
        <v>384082</v>
      </c>
      <c r="AK34" s="14">
        <v>3184565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</row>
    <row r="35" spans="1:173" ht="46" customHeight="1" x14ac:dyDescent="0.35">
      <c r="A35" s="32" t="s">
        <v>52</v>
      </c>
      <c r="B35" s="32"/>
      <c r="C35" s="32"/>
      <c r="D35" s="32"/>
      <c r="E35" s="32"/>
      <c r="F35" s="32"/>
      <c r="G35" s="32"/>
      <c r="H35" s="17"/>
      <c r="I35" s="17"/>
      <c r="J35" s="17"/>
      <c r="K35" s="17"/>
      <c r="L35" s="17"/>
      <c r="M35" s="2"/>
      <c r="N35" s="2"/>
      <c r="O35" s="2"/>
      <c r="P35" s="2"/>
      <c r="Q35" s="2"/>
      <c r="R35" s="2"/>
      <c r="S35" s="2"/>
      <c r="T35" s="2"/>
      <c r="U35" s="2"/>
      <c r="V35" s="18"/>
      <c r="W35" s="18"/>
      <c r="X35" s="18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</row>
    <row r="36" spans="1:173" ht="46" customHeight="1" x14ac:dyDescent="0.35">
      <c r="A36" s="5" t="s">
        <v>44</v>
      </c>
      <c r="B36" s="5"/>
      <c r="C36" s="5"/>
      <c r="D36" s="5"/>
      <c r="E36" s="5"/>
      <c r="F36" s="5"/>
      <c r="G36" s="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</row>
    <row r="37" spans="1:173" ht="46" customHeight="1" x14ac:dyDescent="0.35">
      <c r="A37" s="8" t="s">
        <v>45</v>
      </c>
      <c r="C37" s="10">
        <v>14</v>
      </c>
      <c r="D37" s="3">
        <v>11</v>
      </c>
      <c r="E37" s="3">
        <v>45</v>
      </c>
      <c r="F37" s="10">
        <v>2075000</v>
      </c>
      <c r="G37" s="10">
        <v>1800000</v>
      </c>
      <c r="H37" s="10">
        <v>14</v>
      </c>
      <c r="I37" s="10">
        <v>2075000</v>
      </c>
      <c r="J37" s="10">
        <v>1800000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</row>
    <row r="38" spans="1:173" ht="46" customHeight="1" x14ac:dyDescent="0.35">
      <c r="A38" s="5" t="s">
        <v>46</v>
      </c>
      <c r="B38" s="5"/>
      <c r="C38" s="5"/>
      <c r="D38" s="5"/>
      <c r="E38" s="5"/>
      <c r="F38" s="5"/>
      <c r="G38" s="5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</row>
    <row r="39" spans="1:173" ht="46" customHeight="1" x14ac:dyDescent="0.35">
      <c r="A39" s="8" t="s">
        <v>47</v>
      </c>
      <c r="B39" s="19"/>
      <c r="C39" s="10">
        <v>20</v>
      </c>
      <c r="D39" s="3">
        <v>0</v>
      </c>
      <c r="E39" s="3">
        <v>0</v>
      </c>
      <c r="F39" s="10">
        <v>18074205</v>
      </c>
      <c r="G39" s="10">
        <v>1914146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8</v>
      </c>
      <c r="O39" s="10">
        <v>9272000</v>
      </c>
      <c r="P39" s="10">
        <v>893872</v>
      </c>
      <c r="Q39" s="10">
        <v>2</v>
      </c>
      <c r="R39" s="10">
        <v>1150000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2</v>
      </c>
      <c r="AA39" s="10">
        <v>33000</v>
      </c>
      <c r="AB39" s="10">
        <v>0</v>
      </c>
      <c r="AC39" s="10">
        <v>0</v>
      </c>
      <c r="AD39" s="10">
        <v>0</v>
      </c>
      <c r="AE39" s="10">
        <v>0</v>
      </c>
      <c r="AF39" s="10">
        <v>8</v>
      </c>
      <c r="AG39" s="10">
        <v>7619205</v>
      </c>
      <c r="AH39" s="10">
        <v>1020274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</row>
    <row r="40" spans="1:173" ht="46" customHeight="1" x14ac:dyDescent="0.35">
      <c r="A40" s="5" t="s">
        <v>48</v>
      </c>
      <c r="B40" s="5"/>
      <c r="C40" s="5"/>
      <c r="D40" s="5"/>
      <c r="E40" s="5"/>
      <c r="F40" s="5"/>
      <c r="G40" s="5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</row>
    <row r="41" spans="1:173" ht="46" customHeight="1" x14ac:dyDescent="0.35">
      <c r="A41" s="8" t="s">
        <v>49</v>
      </c>
      <c r="C41" s="10">
        <v>34</v>
      </c>
      <c r="D41" s="3">
        <v>13</v>
      </c>
      <c r="E41" s="3">
        <v>2</v>
      </c>
      <c r="F41" s="10">
        <v>146301991.01999998</v>
      </c>
      <c r="G41" s="10">
        <v>5022336.53</v>
      </c>
      <c r="H41" s="10">
        <v>0</v>
      </c>
      <c r="I41" s="10">
        <v>3958344</v>
      </c>
      <c r="J41" s="10">
        <v>0</v>
      </c>
      <c r="K41" s="10">
        <v>0</v>
      </c>
      <c r="L41" s="10">
        <v>0</v>
      </c>
      <c r="M41" s="10">
        <v>0</v>
      </c>
      <c r="N41" s="10">
        <v>15</v>
      </c>
      <c r="O41" s="10">
        <v>36005700</v>
      </c>
      <c r="P41" s="10">
        <v>0</v>
      </c>
      <c r="Q41" s="10">
        <v>0</v>
      </c>
      <c r="R41" s="10">
        <v>0</v>
      </c>
      <c r="S41" s="10">
        <v>0</v>
      </c>
      <c r="T41" s="10">
        <v>1</v>
      </c>
      <c r="U41" s="10">
        <v>162039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1</v>
      </c>
      <c r="AD41" s="10">
        <v>0</v>
      </c>
      <c r="AE41" s="10">
        <v>646665</v>
      </c>
      <c r="AF41" s="10">
        <v>15</v>
      </c>
      <c r="AG41" s="10">
        <v>101165438.16999999</v>
      </c>
      <c r="AH41" s="10">
        <v>1175671.53</v>
      </c>
      <c r="AI41" s="10">
        <v>0</v>
      </c>
      <c r="AJ41" s="10">
        <v>0</v>
      </c>
      <c r="AK41" s="10">
        <v>0</v>
      </c>
      <c r="AL41" s="10">
        <v>2</v>
      </c>
      <c r="AM41" s="10">
        <v>5010469.8499999996</v>
      </c>
      <c r="AN41" s="10">
        <v>3200000</v>
      </c>
      <c r="AO41" s="10">
        <v>0</v>
      </c>
      <c r="AP41" s="10">
        <v>0</v>
      </c>
      <c r="AQ41" s="10">
        <v>0</v>
      </c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</row>
    <row r="42" spans="1:173" ht="46" customHeight="1" x14ac:dyDescent="0.35">
      <c r="A42" s="33"/>
      <c r="B42" s="33"/>
      <c r="C42" s="34"/>
      <c r="D42" s="34"/>
      <c r="E42" s="34"/>
      <c r="F42" s="35"/>
      <c r="G42" s="21"/>
      <c r="H42" s="20"/>
      <c r="I42" s="20"/>
      <c r="J42" s="20"/>
      <c r="K42" s="20"/>
      <c r="L42" s="2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</row>
    <row r="43" spans="1:173" ht="46" customHeight="1" x14ac:dyDescent="0.35">
      <c r="A43" s="9"/>
      <c r="B43" s="15"/>
      <c r="C43" s="36"/>
      <c r="D43" s="36"/>
      <c r="E43" s="36"/>
      <c r="F43" s="37"/>
      <c r="G43" s="2"/>
      <c r="H43" s="11"/>
      <c r="I43" s="11"/>
      <c r="J43" s="11"/>
      <c r="K43" s="11"/>
      <c r="L43" s="1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</row>
    <row r="44" spans="1:173" ht="46" customHeight="1" x14ac:dyDescent="0.35">
      <c r="A44" s="22"/>
      <c r="B44" s="23"/>
      <c r="C44" s="24"/>
      <c r="D44" s="24"/>
      <c r="E44" s="2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</row>
  </sheetData>
  <mergeCells count="31">
    <mergeCell ref="AO1:AQ1"/>
    <mergeCell ref="A35:G35"/>
    <mergeCell ref="A42:B42"/>
    <mergeCell ref="C42:F42"/>
    <mergeCell ref="C43:F43"/>
    <mergeCell ref="AO3:AQ3"/>
    <mergeCell ref="AC3:AE3"/>
    <mergeCell ref="A3:B3"/>
    <mergeCell ref="C3:G3"/>
    <mergeCell ref="H3:J3"/>
    <mergeCell ref="K3:M3"/>
    <mergeCell ref="N3:P3"/>
    <mergeCell ref="Q3:S3"/>
    <mergeCell ref="T3:V3"/>
    <mergeCell ref="W3:Y3"/>
    <mergeCell ref="Z3:AB3"/>
    <mergeCell ref="T1:V1"/>
    <mergeCell ref="W1:Y1"/>
    <mergeCell ref="AF3:AH3"/>
    <mergeCell ref="AI3:AK3"/>
    <mergeCell ref="AL3:AN3"/>
    <mergeCell ref="Z1:AB1"/>
    <mergeCell ref="AC1:AE1"/>
    <mergeCell ref="AF1:AH1"/>
    <mergeCell ref="AI1:AK1"/>
    <mergeCell ref="AL1:AN1"/>
    <mergeCell ref="A1:B2"/>
    <mergeCell ref="H1:J1"/>
    <mergeCell ref="K1:M1"/>
    <mergeCell ref="N1:P1"/>
    <mergeCell ref="Q1:S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9" ma:contentTypeDescription="Create a new document." ma:contentTypeScope="" ma:versionID="f1f4b8961a308e8052b7ea8bc0917a80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b3dddf21a050fa7f903b2f73badbe550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lcf76f155ced4ddcb4097134ff3c332f xmlns="2b545649-968c-43bb-9458-2d8011529dff">
      <Terms xmlns="http://schemas.microsoft.com/office/infopath/2007/PartnerControls"/>
    </lcf76f155ced4ddcb4097134ff3c332f>
    <_Flow_SignoffStatus xmlns="2b545649-968c-43bb-9458-2d8011529dff" xsi:nil="true"/>
  </documentManagement>
</p:properties>
</file>

<file path=customXml/itemProps1.xml><?xml version="1.0" encoding="utf-8"?>
<ds:datastoreItem xmlns:ds="http://schemas.openxmlformats.org/officeDocument/2006/customXml" ds:itemID="{E6DE360B-18CD-468A-8508-9DD852E65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6713B-9C83-4C81-B7BA-BA3A32AA45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126ADC-8F5A-4D2B-9FC6-8223572CC1E1}">
  <ds:schemaRefs>
    <ds:schemaRef ds:uri="http://schemas.microsoft.com/office/2006/metadata/properties"/>
    <ds:schemaRef ds:uri="http://schemas.microsoft.com/office/infopath/2007/PartnerControls"/>
    <ds:schemaRef ds:uri="645d7c42-db28-48b9-b657-4103a19f8af9"/>
    <ds:schemaRef ds:uri="e10f1093-8bb7-46bd-a523-b8b711878879"/>
    <ds:schemaRef ds:uri="1b0ab29f-68ca-403e-a904-2e369ca89591"/>
    <ds:schemaRef ds:uri="2b545649-968c-43bb-9458-2d8011529d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AR. du Plessis</dc:creator>
  <cp:keywords/>
  <dc:description/>
  <cp:lastModifiedBy>Jenny Gage</cp:lastModifiedBy>
  <cp:revision/>
  <dcterms:created xsi:type="dcterms:W3CDTF">2023-11-20T12:10:45Z</dcterms:created>
  <dcterms:modified xsi:type="dcterms:W3CDTF">2024-11-06T15:11:49Z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  <property fmtid="{D5CDD505-2E9C-101B-9397-08002B2CF9AE}" pid="3" name="MediaServiceImageTags">
    <vt:lpwstr/>
  </property>
</Properties>
</file>