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Forensics/"/>
    </mc:Choice>
  </mc:AlternateContent>
  <xr:revisionPtr revIDLastSave="0" documentId="8_{CE697FF5-AA26-4A62-977A-23515F2E4C38}" xr6:coauthVersionLast="47" xr6:coauthVersionMax="47" xr10:uidLastSave="{00000000-0000-0000-0000-000000000000}"/>
  <bookViews>
    <workbookView xWindow="-110" yWindow="-110" windowWidth="19420" windowHeight="10420" activeTab="1" xr2:uid="{2B2F0143-20B5-4E89-B75D-F1EDAA75FBC1}"/>
  </bookViews>
  <sheets>
    <sheet name="Risk Categorisation Model" sheetId="2" r:id="rId1"/>
    <sheet name="Risk Submission Summary 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3" l="1"/>
  <c r="U28" i="3"/>
  <c r="I28" i="3"/>
  <c r="AI28" i="3"/>
  <c r="AH28" i="3"/>
  <c r="AF28" i="3"/>
  <c r="AE28" i="3"/>
  <c r="AD28" i="3"/>
  <c r="AC28" i="3"/>
  <c r="AB28" i="3"/>
  <c r="AA28" i="3"/>
  <c r="Z28" i="3"/>
  <c r="Y28" i="3"/>
  <c r="X28" i="3"/>
  <c r="W28" i="3"/>
  <c r="V28" i="3"/>
  <c r="T28" i="3"/>
  <c r="S28" i="3"/>
  <c r="R28" i="3"/>
  <c r="Q28" i="3"/>
  <c r="P28" i="3"/>
  <c r="O28" i="3"/>
  <c r="N28" i="3"/>
  <c r="M28" i="3"/>
  <c r="L28" i="3"/>
  <c r="K28" i="3"/>
  <c r="J28" i="3"/>
  <c r="H28" i="3"/>
  <c r="G28" i="3"/>
  <c r="F28" i="3"/>
  <c r="E28" i="3"/>
  <c r="D28" i="3"/>
  <c r="C28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I21" i="3"/>
  <c r="AH21" i="3"/>
  <c r="AG21" i="3"/>
  <c r="AG23" i="3" s="1"/>
  <c r="AF21" i="3"/>
  <c r="AE21" i="3"/>
  <c r="AD21" i="3"/>
  <c r="AC21" i="3"/>
  <c r="AB21" i="3"/>
  <c r="AA21" i="3"/>
  <c r="Z21" i="3"/>
  <c r="Y21" i="3"/>
  <c r="X21" i="3"/>
  <c r="W21" i="3"/>
  <c r="V21" i="3"/>
  <c r="U21" i="3"/>
  <c r="U23" i="3" s="1"/>
  <c r="T21" i="3"/>
  <c r="S21" i="3"/>
  <c r="R21" i="3"/>
  <c r="Q21" i="3"/>
  <c r="P21" i="3"/>
  <c r="O21" i="3"/>
  <c r="N21" i="3"/>
  <c r="M21" i="3"/>
  <c r="L21" i="3"/>
  <c r="K21" i="3"/>
  <c r="J21" i="3"/>
  <c r="I21" i="3"/>
  <c r="I23" i="3" s="1"/>
  <c r="H21" i="3"/>
  <c r="G21" i="3"/>
  <c r="F21" i="3"/>
  <c r="E21" i="3"/>
  <c r="D21" i="3"/>
  <c r="C21" i="3"/>
  <c r="AI20" i="3"/>
  <c r="AH20" i="3"/>
  <c r="AG20" i="3"/>
  <c r="AF20" i="3"/>
  <c r="AE20" i="3"/>
  <c r="AE23" i="3" s="1"/>
  <c r="AD20" i="3"/>
  <c r="AD23" i="3" s="1"/>
  <c r="AC20" i="3"/>
  <c r="AC23" i="3" s="1"/>
  <c r="AB20" i="3"/>
  <c r="AA20" i="3"/>
  <c r="AA23" i="3" s="1"/>
  <c r="Z20" i="3"/>
  <c r="Y20" i="3"/>
  <c r="X20" i="3"/>
  <c r="W20" i="3"/>
  <c r="V20" i="3"/>
  <c r="U20" i="3"/>
  <c r="T20" i="3"/>
  <c r="S20" i="3"/>
  <c r="S23" i="3" s="1"/>
  <c r="R20" i="3"/>
  <c r="R23" i="3" s="1"/>
  <c r="Q20" i="3"/>
  <c r="Q23" i="3" s="1"/>
  <c r="P20" i="3"/>
  <c r="O20" i="3"/>
  <c r="O23" i="3" s="1"/>
  <c r="N20" i="3"/>
  <c r="M20" i="3"/>
  <c r="L20" i="3"/>
  <c r="K20" i="3"/>
  <c r="J20" i="3"/>
  <c r="I20" i="3"/>
  <c r="H20" i="3"/>
  <c r="G20" i="3"/>
  <c r="G23" i="3" s="1"/>
  <c r="F20" i="3"/>
  <c r="F23" i="3" s="1"/>
  <c r="E20" i="3"/>
  <c r="E23" i="3" s="1"/>
  <c r="D20" i="3"/>
  <c r="C20" i="3"/>
  <c r="C23" i="3" s="1"/>
  <c r="AG18" i="3"/>
  <c r="U18" i="3"/>
  <c r="I18" i="3"/>
  <c r="AI18" i="3"/>
  <c r="AH18" i="3"/>
  <c r="AF18" i="3"/>
  <c r="AE18" i="3"/>
  <c r="AD18" i="3"/>
  <c r="AC18" i="3"/>
  <c r="AB18" i="3"/>
  <c r="AA18" i="3"/>
  <c r="Z18" i="3"/>
  <c r="Y18" i="3"/>
  <c r="X18" i="3"/>
  <c r="W18" i="3"/>
  <c r="V18" i="3"/>
  <c r="T18" i="3"/>
  <c r="S18" i="3"/>
  <c r="R18" i="3"/>
  <c r="Q18" i="3"/>
  <c r="P18" i="3"/>
  <c r="O18" i="3"/>
  <c r="M18" i="3"/>
  <c r="L18" i="3"/>
  <c r="K18" i="3"/>
  <c r="J18" i="3"/>
  <c r="H18" i="3"/>
  <c r="G18" i="3"/>
  <c r="F18" i="3"/>
  <c r="E18" i="3"/>
  <c r="D18" i="3"/>
  <c r="C18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E7" i="3"/>
  <c r="D7" i="3"/>
  <c r="C7" i="3"/>
  <c r="Y23" i="3" l="1"/>
  <c r="D23" i="3"/>
  <c r="P23" i="3"/>
  <c r="AB23" i="3"/>
  <c r="T23" i="3"/>
  <c r="H23" i="3"/>
  <c r="J23" i="3"/>
  <c r="V23" i="3"/>
  <c r="AH23" i="3"/>
  <c r="K23" i="3"/>
  <c r="W23" i="3"/>
  <c r="AI23" i="3"/>
  <c r="L23" i="3"/>
  <c r="X23" i="3"/>
  <c r="AF23" i="3"/>
  <c r="M23" i="3"/>
  <c r="N23" i="3"/>
  <c r="Z23" i="3"/>
  <c r="C2" i="3"/>
  <c r="D2" i="3"/>
  <c r="E2" i="3"/>
  <c r="F7" i="3"/>
  <c r="N18" i="3"/>
</calcChain>
</file>

<file path=xl/sharedStrings.xml><?xml version="1.0" encoding="utf-8"?>
<sst xmlns="http://schemas.openxmlformats.org/spreadsheetml/2006/main" count="112" uniqueCount="61">
  <si>
    <t>Risk Category</t>
  </si>
  <si>
    <t>Risk Category Description</t>
  </si>
  <si>
    <t>RISK EVENT</t>
  </si>
  <si>
    <t>RISK EVENT DESCRIPTION</t>
  </si>
  <si>
    <t>SALES FRAUD</t>
  </si>
  <si>
    <t>Representatives</t>
  </si>
  <si>
    <t xml:space="preserve">Product sales by Representatives with a deliberate intention to benefit themselves financially through the earning of commission and/or fees as opposed to acting in the customer’s best interests. </t>
  </si>
  <si>
    <t>Independent Financial Service Providers</t>
  </si>
  <si>
    <t xml:space="preserve">Product sales by Independent Financial Service Providers contracted to the Participating Member with a deliberate intention to benefit themselves financially through the earning of commission and/or fees as opposed to acting in the best interest of the customer. </t>
  </si>
  <si>
    <t>APPLICATIONS</t>
  </si>
  <si>
    <t xml:space="preserve">Applicants </t>
  </si>
  <si>
    <t>Refers to the applicant who, when applying for a product commits fraud, including identify Fraud or impersonation, e.g. applying for a new product using stolen or synthetic identifies or Fraudulent Documentation; or                                                                                                          an act of Misrepresentation or Non-disclosure, including the use of Fraudulent Documentation.</t>
  </si>
  <si>
    <t xml:space="preserve">Advisors </t>
  </si>
  <si>
    <t>Refers to instances where an Advisor commits an act of Fraud, Misrepresentation or Non-disclosure in the course of the application process, but excludes sales fraud.</t>
  </si>
  <si>
    <t>INSURANCE CLAIMS</t>
  </si>
  <si>
    <t>Disability claims</t>
  </si>
  <si>
    <t>Includes all claims in respect of disability policies as contemplated in the Insurance Act, including the following disability benefits: capital disability, loss of income, temporary disability, permanent disability, dread disease/critical illness and functional and physical impairment.</t>
  </si>
  <si>
    <t>Death claims</t>
  </si>
  <si>
    <t>Includes all death benefit claims, including those with minimum underwriting requirements (such as declarations of health, pre-existing conditions exemptions, limited medical questions or limited medical testing). This also includes accelerated funeral death benefits.</t>
  </si>
  <si>
    <t>Funeral claims</t>
  </si>
  <si>
    <t>Includes funeral claims in respect of funeral policies as contemplated in the Insurance Act where there is no underwriting at all and risk is managed by means of waiting periods.</t>
  </si>
  <si>
    <t>Health claims</t>
  </si>
  <si>
    <t xml:space="preserve">Includes claims in respect of individual health life insurance policies as contemplated in the Insurance Act, including hospital cash plans and gap cover. </t>
  </si>
  <si>
    <t>Retrenchment/loss of income claims</t>
  </si>
  <si>
    <t>Includes claims in respect of all long-term insurance products with retrenchment or other income protection benefits.  The benefit must be reported as the sum insured, using the full number of months of cover, for example 6 or 12 months multiplied by the Rand amount.</t>
  </si>
  <si>
    <t>WITHDRAWALS/DISINVESTMENTS</t>
  </si>
  <si>
    <t>Advisor involvement</t>
  </si>
  <si>
    <t xml:space="preserve">Instances where an Advisor commits an act of Fraud, Misrepresentation or Non-disclosure, including by providing false information or instructions to the Participating Member for purposes of withdrawals/disinvestments. </t>
  </si>
  <si>
    <t>Fraud and Misrepresentation</t>
  </si>
  <si>
    <t xml:space="preserve">Fraud or Misrepresentation committed by a  customer or a third party in respect of a withdrawal/disinvestment, including through the use of Fraudulent Documentation, or by way of identity theft or impersonation. </t>
  </si>
  <si>
    <t>Syndicate involvement</t>
  </si>
  <si>
    <t>Instances where Syndicates are involved in withdrawals/disinvestments involving Fraud or Misrepresentation.</t>
  </si>
  <si>
    <t>Sales, products and business practices</t>
  </si>
  <si>
    <t>The risk that the organisation, its products and employees fail to meet its professional, legal and fiduciary obligations towards its clients and third parties.</t>
  </si>
  <si>
    <t>OTHER CATEGORIES</t>
  </si>
  <si>
    <t>Payment and settlement fraud: Customers</t>
  </si>
  <si>
    <t>Customer funds being misappropriated due to Fraud resulting in financial loss.</t>
  </si>
  <si>
    <t xml:space="preserve">Surrenders/loans/maturities </t>
  </si>
  <si>
    <t>instances of external Fraud, Misrepresentation and Non-disclosure committed in relation to surrenders, policy loans or maturities, e.g. in respect of endowments.</t>
  </si>
  <si>
    <t>Bribery and Corruption</t>
  </si>
  <si>
    <t>Corrupt relationships between employees and/or advisors/brokers and/or key suppliers that lead to inappropriate supplier contracts resulting in financial loss.</t>
  </si>
  <si>
    <t>Grand Total</t>
  </si>
  <si>
    <t>Number of incidents</t>
  </si>
  <si>
    <t xml:space="preserve">Prevented Amount </t>
  </si>
  <si>
    <t>Actual Loss</t>
  </si>
  <si>
    <t>Geographical Region</t>
  </si>
  <si>
    <t xml:space="preserve">RISK EVENT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</si>
  <si>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</si>
  <si>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</si>
  <si>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</si>
  <si>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</si>
  <si>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</si>
  <si>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</si>
  <si>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</si>
  <si>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</si>
  <si>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</si>
  <si>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International</t>
  </si>
  <si>
    <t>Prevented Amount</t>
  </si>
  <si>
    <t>Total</t>
  </si>
  <si>
    <t>Disability Claims</t>
  </si>
  <si>
    <t>Death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</si>
</sst>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;\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9"/>
      <color theme="1" tint="4.9989318521683403E-2"/>
      <name val="Century Gothic"/>
      <family val="2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i/>
      <sz val="9"/>
      <name val="Century Gothic"/>
      <family val="2"/>
    </font>
    <font>
      <b/>
      <i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3" fontId="6" fillId="6" borderId="0" xfId="1" applyFont="1" applyFill="1" applyAlignment="1">
      <alignment horizontal="center" vertical="center" wrapText="1"/>
    </xf>
    <xf numFmtId="43" fontId="6" fillId="6" borderId="0" xfId="0" applyNumberFormat="1" applyFont="1" applyFill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3" fontId="5" fillId="6" borderId="0" xfId="0" applyNumberFormat="1" applyFont="1" applyFill="1" applyAlignment="1">
      <alignment vertical="center" wrapText="1"/>
    </xf>
    <xf numFmtId="0" fontId="6" fillId="6" borderId="0" xfId="0" applyFont="1" applyFill="1" applyAlignment="1">
      <alignment vertical="center" wrapText="1"/>
    </xf>
    <xf numFmtId="3" fontId="6" fillId="6" borderId="0" xfId="0" applyNumberFormat="1" applyFont="1" applyFill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3" fontId="9" fillId="6" borderId="9" xfId="0" applyNumberFormat="1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3" fontId="7" fillId="6" borderId="0" xfId="0" applyNumberFormat="1" applyFont="1" applyFill="1" applyAlignment="1">
      <alignment horizontal="center" vertical="center" wrapText="1"/>
    </xf>
    <xf numFmtId="43" fontId="7" fillId="6" borderId="0" xfId="1" applyFont="1" applyFill="1" applyBorder="1" applyAlignment="1">
      <alignment horizontal="center" vertical="center" wrapText="1"/>
    </xf>
    <xf numFmtId="164" fontId="7" fillId="6" borderId="0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164" fontId="6" fillId="6" borderId="0" xfId="0" applyNumberFormat="1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43" fontId="7" fillId="7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1" fontId="5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3" fontId="5" fillId="6" borderId="0" xfId="0" applyNumberFormat="1" applyFont="1" applyFill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</cellXfs>
  <cellStyles count="2">
    <cellStyle name="Comma 2" xfId="1" xr:uid="{D748237A-B54E-4A6B-84F2-31FCE7D390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ison\AppData\Local\Microsoft\Windows\INetCache\Content.Outlook\NLNVTSZ4\Copy%20of%20Consolidated%202023%20ASISA%20Fraud%20%20Forensic%20Statistics%20Template%201%20v3%20-%20ANON.xlsx" TargetMode="External"/><Relationship Id="rId1" Type="http://schemas.openxmlformats.org/officeDocument/2006/relationships/externalLinkPath" Target="file:///C:\Users\alison\AppData\Local\Microsoft\Windows\INetCache\Content.Outlook\NLNVTSZ4\Copy%20of%20Consolidated%202023%20ASISA%20Fraud%20%20Forensic%20Statistics%20Template%201%20v3%20-%20AN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sk Categorisation Model"/>
      <sheetName val="Risk Submission Summary "/>
      <sheetName val="Entity 1"/>
      <sheetName val="Entity 2"/>
      <sheetName val="Entity 3"/>
      <sheetName val="Entity 4"/>
      <sheetName val="Entity 5"/>
      <sheetName val="Entity 6"/>
      <sheetName val="Entity 7"/>
      <sheetName val="Entity 8"/>
      <sheetName val="Entity 9"/>
      <sheetName val="Entity 10"/>
      <sheetName val="Entity 11"/>
      <sheetName val="Entity 12"/>
      <sheetName val="Entity 13"/>
      <sheetName val="Entity 14"/>
      <sheetName val="Entity 15"/>
      <sheetName val="Entity 16"/>
      <sheetName val="Entity 17"/>
      <sheetName val="Entity 18"/>
      <sheetName val="Entity 19"/>
      <sheetName val="Entity 21"/>
      <sheetName val="Actions Taken "/>
    </sheetNames>
    <sheetDataSet>
      <sheetData sheetId="0"/>
      <sheetData sheetId="1"/>
      <sheetData sheetId="2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3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</v>
          </cell>
          <cell r="D22">
            <v>6668429</v>
          </cell>
          <cell r="E22">
            <v>1321450</v>
          </cell>
          <cell r="AD22">
            <v>5</v>
          </cell>
          <cell r="AE22">
            <v>6668429</v>
          </cell>
          <cell r="AF22">
            <v>1321450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4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5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</v>
          </cell>
          <cell r="D22">
            <v>2128066.35</v>
          </cell>
          <cell r="E22">
            <v>464985.21</v>
          </cell>
          <cell r="L22">
            <v>5</v>
          </cell>
          <cell r="M22">
            <v>2128066.35</v>
          </cell>
          <cell r="N22">
            <v>464985.21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6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</v>
          </cell>
          <cell r="D22">
            <v>7839350.7000000002</v>
          </cell>
          <cell r="E22">
            <v>660649.30000000005</v>
          </cell>
          <cell r="AD22">
            <v>1</v>
          </cell>
          <cell r="AE22">
            <v>7839350.7000000002</v>
          </cell>
          <cell r="AF22">
            <v>660649.30000000005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7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</v>
          </cell>
          <cell r="D22">
            <v>2800000</v>
          </cell>
          <cell r="E22">
            <v>0</v>
          </cell>
          <cell r="AD22">
            <v>2</v>
          </cell>
          <cell r="AE22">
            <v>2800000</v>
          </cell>
        </row>
        <row r="23">
          <cell r="C23">
            <v>2</v>
          </cell>
          <cell r="D23">
            <v>6433000</v>
          </cell>
          <cell r="E23">
            <v>0</v>
          </cell>
          <cell r="AD23">
            <v>2</v>
          </cell>
          <cell r="AE23">
            <v>6433000</v>
          </cell>
        </row>
      </sheetData>
      <sheetData sheetId="8"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C23">
            <v>10</v>
          </cell>
          <cell r="D23">
            <v>1259219</v>
          </cell>
          <cell r="E23">
            <v>425240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9</v>
          </cell>
          <cell r="M23">
            <v>1259219</v>
          </cell>
          <cell r="N23">
            <v>425240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</sheetData>
      <sheetData sheetId="9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10"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</sheetData>
      <sheetData sheetId="11">
        <row r="6">
          <cell r="C6">
            <v>32</v>
          </cell>
          <cell r="D6">
            <v>28269880.550000001</v>
          </cell>
          <cell r="E6">
            <v>7337506.1799999997</v>
          </cell>
          <cell r="L6">
            <v>32</v>
          </cell>
          <cell r="M6">
            <v>28269880.550000001</v>
          </cell>
          <cell r="N6">
            <v>7337506.1799999997</v>
          </cell>
        </row>
      </sheetData>
      <sheetData sheetId="12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13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24</v>
          </cell>
          <cell r="D22">
            <v>56558367</v>
          </cell>
          <cell r="E22">
            <v>6465663</v>
          </cell>
          <cell r="L22">
            <v>13</v>
          </cell>
          <cell r="M22">
            <v>48182475</v>
          </cell>
          <cell r="N22">
            <v>603455</v>
          </cell>
          <cell r="O22">
            <v>3</v>
          </cell>
          <cell r="Q22">
            <v>3894294</v>
          </cell>
          <cell r="R22">
            <v>1</v>
          </cell>
          <cell r="T22">
            <v>1915652</v>
          </cell>
          <cell r="U22">
            <v>5</v>
          </cell>
          <cell r="V22">
            <v>1680437</v>
          </cell>
          <cell r="W22">
            <v>52262</v>
          </cell>
          <cell r="AD22">
            <v>2</v>
          </cell>
          <cell r="AE22">
            <v>6695455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14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</v>
          </cell>
          <cell r="D22">
            <v>0</v>
          </cell>
          <cell r="E22">
            <v>300000</v>
          </cell>
          <cell r="AD22">
            <v>1</v>
          </cell>
          <cell r="AF22">
            <v>300000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15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</v>
          </cell>
          <cell r="D22">
            <v>422000</v>
          </cell>
          <cell r="E22">
            <v>0</v>
          </cell>
          <cell r="L22">
            <v>2</v>
          </cell>
          <cell r="M22">
            <v>422000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16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17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</v>
          </cell>
          <cell r="D22">
            <v>392000</v>
          </cell>
          <cell r="E22">
            <v>48000</v>
          </cell>
          <cell r="AD22">
            <v>1</v>
          </cell>
          <cell r="AE22">
            <v>392000</v>
          </cell>
          <cell r="AF22">
            <v>48000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18">
        <row r="21">
          <cell r="C21">
            <v>6</v>
          </cell>
          <cell r="D21">
            <v>5362</v>
          </cell>
          <cell r="E21">
            <v>667430</v>
          </cell>
          <cell r="O21">
            <v>3</v>
          </cell>
          <cell r="P21">
            <v>0</v>
          </cell>
          <cell r="Q21">
            <v>430000</v>
          </cell>
          <cell r="AD21">
            <v>1</v>
          </cell>
          <cell r="AE21">
            <v>5362</v>
          </cell>
          <cell r="AF21">
            <v>0</v>
          </cell>
          <cell r="AG21">
            <v>2</v>
          </cell>
          <cell r="AH21">
            <v>0</v>
          </cell>
          <cell r="AI21">
            <v>237430</v>
          </cell>
        </row>
        <row r="22">
          <cell r="C22">
            <v>77</v>
          </cell>
          <cell r="D22">
            <v>28366802</v>
          </cell>
          <cell r="E22">
            <v>5107723</v>
          </cell>
          <cell r="L22">
            <v>2</v>
          </cell>
          <cell r="M22">
            <v>0</v>
          </cell>
          <cell r="N22">
            <v>37685</v>
          </cell>
          <cell r="O22">
            <v>4</v>
          </cell>
          <cell r="P22">
            <v>1468448</v>
          </cell>
          <cell r="Q22">
            <v>27094</v>
          </cell>
          <cell r="U22">
            <v>3</v>
          </cell>
          <cell r="V22">
            <v>38000</v>
          </cell>
          <cell r="W22">
            <v>39000</v>
          </cell>
          <cell r="AD22">
            <v>66</v>
          </cell>
          <cell r="AE22">
            <v>26860354</v>
          </cell>
          <cell r="AF22">
            <v>4191902</v>
          </cell>
          <cell r="AG22">
            <v>2</v>
          </cell>
          <cell r="AH22">
            <v>0</v>
          </cell>
          <cell r="AI22">
            <v>812042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19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</sheetData>
      <sheetData sheetId="20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10</v>
          </cell>
          <cell r="D22">
            <v>6132525.2300000004</v>
          </cell>
          <cell r="E22">
            <v>0</v>
          </cell>
          <cell r="F22">
            <v>1</v>
          </cell>
          <cell r="G22">
            <v>613252.52300000004</v>
          </cell>
          <cell r="L22">
            <v>4</v>
          </cell>
          <cell r="M22">
            <v>2453010.0920000002</v>
          </cell>
          <cell r="N22">
            <v>0</v>
          </cell>
          <cell r="O22">
            <v>1</v>
          </cell>
          <cell r="P22">
            <v>613252.52300000004</v>
          </cell>
          <cell r="Q22">
            <v>0</v>
          </cell>
          <cell r="AD22">
            <v>4</v>
          </cell>
          <cell r="AE22">
            <v>2453010.0920000002</v>
          </cell>
          <cell r="AF22">
            <v>0</v>
          </cell>
        </row>
        <row r="23">
          <cell r="C23">
            <v>1</v>
          </cell>
          <cell r="D23">
            <v>16200.34</v>
          </cell>
          <cell r="E23">
            <v>235000</v>
          </cell>
          <cell r="L23">
            <v>1</v>
          </cell>
          <cell r="M23">
            <v>16200.34</v>
          </cell>
          <cell r="N23">
            <v>235000</v>
          </cell>
        </row>
      </sheetData>
      <sheetData sheetId="21"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332</v>
          </cell>
          <cell r="D22">
            <v>23711831</v>
          </cell>
          <cell r="E22">
            <v>420000</v>
          </cell>
          <cell r="F22">
            <v>4</v>
          </cell>
          <cell r="G22">
            <v>285684.7108433735</v>
          </cell>
          <cell r="H22">
            <v>5060.2409638554218</v>
          </cell>
          <cell r="I22">
            <v>1</v>
          </cell>
          <cell r="J22">
            <v>71421.177710843374</v>
          </cell>
          <cell r="K22">
            <v>1265.0602409638554</v>
          </cell>
          <cell r="L22">
            <v>10</v>
          </cell>
          <cell r="M22">
            <v>714211.77710843377</v>
          </cell>
          <cell r="N22">
            <v>12650.602409638554</v>
          </cell>
          <cell r="O22">
            <v>313</v>
          </cell>
          <cell r="P22">
            <v>22354828.623493973</v>
          </cell>
          <cell r="Q22">
            <v>395963.85542168672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71421.177710843374</v>
          </cell>
          <cell r="Z22">
            <v>1265.0602409638554</v>
          </cell>
          <cell r="AA22">
            <v>2</v>
          </cell>
          <cell r="AB22">
            <v>142842.35542168675</v>
          </cell>
          <cell r="AC22">
            <v>2530.1204819277109</v>
          </cell>
          <cell r="AD22">
            <v>0</v>
          </cell>
          <cell r="AE22">
            <v>0</v>
          </cell>
          <cell r="AF22">
            <v>0</v>
          </cell>
          <cell r="AG22">
            <v>1</v>
          </cell>
          <cell r="AH22">
            <v>71421.177710843374</v>
          </cell>
          <cell r="AI22">
            <v>1265.0602409638554</v>
          </cell>
        </row>
        <row r="23">
          <cell r="C23">
            <v>198</v>
          </cell>
          <cell r="D23">
            <v>11050796</v>
          </cell>
          <cell r="E23">
            <v>241000</v>
          </cell>
          <cell r="O23">
            <v>198</v>
          </cell>
          <cell r="P23">
            <v>11050796</v>
          </cell>
          <cell r="Q23">
            <v>241000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307B-8F99-4AC5-A928-18460E22B1A8}">
  <dimension ref="A1:E21"/>
  <sheetViews>
    <sheetView topLeftCell="C11" workbookViewId="0">
      <selection activeCell="E25" sqref="E25"/>
    </sheetView>
  </sheetViews>
  <sheetFormatPr defaultColWidth="8.54296875" defaultRowHeight="11.5" x14ac:dyDescent="0.25"/>
  <cols>
    <col min="1" max="1" width="30" style="3" hidden="1" customWidth="1"/>
    <col min="2" max="2" width="40.54296875" style="3" hidden="1" customWidth="1"/>
    <col min="3" max="3" width="8.36328125" style="3" customWidth="1"/>
    <col min="4" max="4" width="36.54296875" style="3" customWidth="1"/>
    <col min="5" max="5" width="64.54296875" style="3" customWidth="1"/>
    <col min="6" max="16384" width="8.54296875" style="3"/>
  </cols>
  <sheetData>
    <row r="1" spans="1:5" ht="19.5" customHeight="1" thickBot="1" x14ac:dyDescent="0.3">
      <c r="A1" s="1" t="s">
        <v>0</v>
      </c>
      <c r="B1" s="1" t="s">
        <v>1</v>
      </c>
      <c r="C1" s="2"/>
      <c r="D1" s="2" t="s">
        <v>2</v>
      </c>
      <c r="E1" s="2" t="s">
        <v>3</v>
      </c>
    </row>
    <row r="2" spans="1:5" ht="29.15" customHeight="1" thickBot="1" x14ac:dyDescent="0.3">
      <c r="A2" s="4"/>
      <c r="B2" s="4"/>
      <c r="C2" s="52" t="s">
        <v>4</v>
      </c>
      <c r="D2" s="53"/>
      <c r="E2" s="4"/>
    </row>
    <row r="3" spans="1:5" ht="59.9" customHeight="1" x14ac:dyDescent="0.25">
      <c r="A3" s="4"/>
      <c r="B3" s="4"/>
      <c r="C3" s="4"/>
      <c r="D3" s="5" t="s">
        <v>5</v>
      </c>
      <c r="E3" s="6" t="s">
        <v>6</v>
      </c>
    </row>
    <row r="4" spans="1:5" ht="46.5" thickBot="1" x14ac:dyDescent="0.3">
      <c r="A4" s="4"/>
      <c r="B4" s="4"/>
      <c r="C4" s="4"/>
      <c r="D4" s="5" t="s">
        <v>7</v>
      </c>
      <c r="E4" s="7" t="s">
        <v>8</v>
      </c>
    </row>
    <row r="5" spans="1:5" ht="27" customHeight="1" thickBot="1" x14ac:dyDescent="0.3">
      <c r="A5" s="4"/>
      <c r="B5" s="4"/>
      <c r="C5" s="52" t="s">
        <v>9</v>
      </c>
      <c r="D5" s="53"/>
      <c r="E5" s="4"/>
    </row>
    <row r="6" spans="1:5" ht="80.900000000000006" customHeight="1" x14ac:dyDescent="0.25">
      <c r="A6" s="4"/>
      <c r="B6" s="4"/>
      <c r="C6" s="4"/>
      <c r="D6" s="5" t="s">
        <v>10</v>
      </c>
      <c r="E6" s="6" t="s">
        <v>11</v>
      </c>
    </row>
    <row r="7" spans="1:5" ht="50.15" customHeight="1" thickBot="1" x14ac:dyDescent="0.3">
      <c r="A7" s="4"/>
      <c r="B7" s="4"/>
      <c r="C7" s="4"/>
      <c r="D7" s="5" t="s">
        <v>12</v>
      </c>
      <c r="E7" s="6" t="s">
        <v>13</v>
      </c>
    </row>
    <row r="8" spans="1:5" ht="31.5" customHeight="1" thickBot="1" x14ac:dyDescent="0.3">
      <c r="A8" s="4"/>
      <c r="B8" s="4"/>
      <c r="C8" s="52" t="s">
        <v>14</v>
      </c>
      <c r="D8" s="53"/>
      <c r="E8" s="4"/>
    </row>
    <row r="9" spans="1:5" ht="74.150000000000006" customHeight="1" x14ac:dyDescent="0.25">
      <c r="A9" s="4"/>
      <c r="B9" s="4"/>
      <c r="C9" s="4"/>
      <c r="D9" s="5" t="s">
        <v>15</v>
      </c>
      <c r="E9" s="6" t="s">
        <v>16</v>
      </c>
    </row>
    <row r="10" spans="1:5" ht="58.4" customHeight="1" x14ac:dyDescent="0.25">
      <c r="A10" s="4"/>
      <c r="B10" s="4"/>
      <c r="C10" s="4"/>
      <c r="D10" s="5" t="s">
        <v>17</v>
      </c>
      <c r="E10" s="6" t="s">
        <v>18</v>
      </c>
    </row>
    <row r="11" spans="1:5" ht="49.4" customHeight="1" x14ac:dyDescent="0.25">
      <c r="A11" s="4"/>
      <c r="B11" s="4"/>
      <c r="C11" s="4"/>
      <c r="D11" s="5" t="s">
        <v>19</v>
      </c>
      <c r="E11" s="6" t="s">
        <v>20</v>
      </c>
    </row>
    <row r="12" spans="1:5" ht="51" customHeight="1" x14ac:dyDescent="0.25">
      <c r="A12" s="4"/>
      <c r="B12" s="4"/>
      <c r="C12" s="4"/>
      <c r="D12" s="5" t="s">
        <v>21</v>
      </c>
      <c r="E12" s="6" t="s">
        <v>22</v>
      </c>
    </row>
    <row r="13" spans="1:5" ht="58.4" customHeight="1" thickBot="1" x14ac:dyDescent="0.3">
      <c r="A13" s="4"/>
      <c r="B13" s="4"/>
      <c r="C13" s="4"/>
      <c r="D13" s="5" t="s">
        <v>23</v>
      </c>
      <c r="E13" s="6" t="s">
        <v>24</v>
      </c>
    </row>
    <row r="14" spans="1:5" ht="29.9" customHeight="1" thickBot="1" x14ac:dyDescent="0.3">
      <c r="A14" s="4"/>
      <c r="B14" s="4"/>
      <c r="C14" s="52" t="s">
        <v>25</v>
      </c>
      <c r="D14" s="53"/>
      <c r="E14" s="4"/>
    </row>
    <row r="15" spans="1:5" ht="76.400000000000006" customHeight="1" x14ac:dyDescent="0.25">
      <c r="A15" s="4"/>
      <c r="B15" s="4"/>
      <c r="C15" s="4"/>
      <c r="D15" s="5" t="s">
        <v>26</v>
      </c>
      <c r="E15" s="6" t="s">
        <v>27</v>
      </c>
    </row>
    <row r="16" spans="1:5" ht="72" customHeight="1" x14ac:dyDescent="0.25">
      <c r="A16" s="4"/>
      <c r="B16" s="4"/>
      <c r="C16" s="4"/>
      <c r="D16" s="5" t="s">
        <v>28</v>
      </c>
      <c r="E16" s="6" t="s">
        <v>29</v>
      </c>
    </row>
    <row r="17" spans="1:5" ht="44.15" customHeight="1" thickBot="1" x14ac:dyDescent="0.3">
      <c r="A17" s="4"/>
      <c r="B17" s="4"/>
      <c r="C17" s="4"/>
      <c r="D17" s="5" t="s">
        <v>30</v>
      </c>
      <c r="E17" s="6" t="s">
        <v>31</v>
      </c>
    </row>
    <row r="18" spans="1:5" ht="46.5" thickBot="1" x14ac:dyDescent="0.3">
      <c r="A18" s="8" t="s">
        <v>32</v>
      </c>
      <c r="B18" s="9" t="s">
        <v>33</v>
      </c>
      <c r="C18" s="52" t="s">
        <v>34</v>
      </c>
      <c r="D18" s="53"/>
      <c r="E18" s="4"/>
    </row>
    <row r="19" spans="1:5" ht="30.65" customHeight="1" x14ac:dyDescent="0.25">
      <c r="A19" s="4"/>
      <c r="B19" s="4"/>
      <c r="C19" s="4"/>
      <c r="D19" s="5" t="s">
        <v>35</v>
      </c>
      <c r="E19" s="6" t="s">
        <v>36</v>
      </c>
    </row>
    <row r="20" spans="1:5" ht="34.5" x14ac:dyDescent="0.25">
      <c r="A20" s="4"/>
      <c r="B20" s="4"/>
      <c r="C20" s="4"/>
      <c r="D20" s="5" t="s">
        <v>37</v>
      </c>
      <c r="E20" s="6" t="s">
        <v>38</v>
      </c>
    </row>
    <row r="21" spans="1:5" ht="23" x14ac:dyDescent="0.25">
      <c r="A21" s="4"/>
      <c r="B21" s="4"/>
      <c r="C21" s="4"/>
      <c r="D21" s="5" t="s">
        <v>39</v>
      </c>
      <c r="E21" s="6" t="s">
        <v>40</v>
      </c>
    </row>
  </sheetData>
  <mergeCells count="5">
    <mergeCell ref="C2:D2"/>
    <mergeCell ref="C5:D5"/>
    <mergeCell ref="C8:D8"/>
    <mergeCell ref="C14:D14"/>
    <mergeCell ref="C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E5AF-2F47-4615-9ED8-7BCE82B81F60}">
  <dimension ref="A1:GB53"/>
  <sheetViews>
    <sheetView tabSelected="1" zoomScale="120" zoomScaleNormal="12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A28" sqref="A28:AI28"/>
    </sheetView>
  </sheetViews>
  <sheetFormatPr defaultColWidth="9.453125" defaultRowHeight="11.5" x14ac:dyDescent="0.35"/>
  <cols>
    <col min="1" max="1" width="25.54296875" style="13" customWidth="1"/>
    <col min="2" max="2" width="26.54296875" style="13" customWidth="1"/>
    <col min="3" max="3" width="15.54296875" style="13" customWidth="1"/>
    <col min="4" max="4" width="20.453125" style="13" customWidth="1"/>
    <col min="5" max="5" width="19.453125" style="13" customWidth="1"/>
    <col min="6" max="10" width="11.81640625" style="13" customWidth="1"/>
    <col min="11" max="13" width="10.1796875" style="13" customWidth="1"/>
    <col min="14" max="15" width="9.54296875" style="13" customWidth="1"/>
    <col min="16" max="19" width="10.81640625" style="13" customWidth="1"/>
    <col min="20" max="22" width="11.453125" style="13" customWidth="1"/>
    <col min="23" max="25" width="11.54296875" style="13" customWidth="1"/>
    <col min="26" max="28" width="9.453125" style="13"/>
    <col min="29" max="29" width="8.54296875" style="13" customWidth="1"/>
    <col min="30" max="30" width="12.54296875" style="13" customWidth="1"/>
    <col min="31" max="31" width="10.453125" style="13" customWidth="1"/>
    <col min="32" max="34" width="9.453125" style="13"/>
    <col min="35" max="35" width="11" style="13" customWidth="1"/>
    <col min="36" max="36" width="9.453125" style="13"/>
    <col min="37" max="37" width="15.54296875" style="13" customWidth="1"/>
    <col min="38" max="38" width="19.453125" style="13" customWidth="1"/>
    <col min="39" max="39" width="16.54296875" style="13" bestFit="1" customWidth="1"/>
    <col min="40" max="40" width="12" style="13" bestFit="1" customWidth="1"/>
    <col min="41" max="42" width="15.54296875" style="13" bestFit="1" customWidth="1"/>
    <col min="43" max="43" width="12" style="13" bestFit="1" customWidth="1"/>
    <col min="44" max="44" width="11.1796875" style="13" bestFit="1" customWidth="1"/>
    <col min="45" max="45" width="8.1796875" style="13" bestFit="1" customWidth="1"/>
    <col min="46" max="46" width="30.81640625" style="13" customWidth="1"/>
    <col min="47" max="16384" width="9.453125" style="13"/>
  </cols>
  <sheetData>
    <row r="1" spans="1:184" ht="33.65" customHeight="1" x14ac:dyDescent="0.35">
      <c r="A1" s="54" t="s">
        <v>41</v>
      </c>
      <c r="B1" s="54"/>
      <c r="C1" s="45" t="s">
        <v>42</v>
      </c>
      <c r="D1" s="45" t="s">
        <v>43</v>
      </c>
      <c r="E1" s="45" t="s">
        <v>44</v>
      </c>
      <c r="F1" s="54" t="s">
        <v>45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10"/>
      <c r="AK1" s="35"/>
      <c r="AL1" s="35"/>
      <c r="AM1" s="35"/>
      <c r="AN1" s="35"/>
      <c r="AO1" s="35"/>
      <c r="AP1" s="35"/>
      <c r="AQ1" s="35"/>
      <c r="AR1" s="35"/>
      <c r="AS1" s="35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1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</row>
    <row r="2" spans="1:184" ht="32.9" customHeight="1" x14ac:dyDescent="0.35">
      <c r="A2" s="54"/>
      <c r="B2" s="54"/>
      <c r="C2" s="46">
        <f>C7+C11+C18+C23+C28</f>
        <v>8931</v>
      </c>
      <c r="D2" s="47">
        <f>D7+D11+D18+D23+D28</f>
        <v>1065865589.2200001</v>
      </c>
      <c r="E2" s="47">
        <f>E7+E11+E18+E23+E28</f>
        <v>77148182.50999999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10"/>
      <c r="AK2" s="36"/>
      <c r="AL2" s="37"/>
      <c r="AM2" s="37"/>
      <c r="AN2" s="38"/>
      <c r="AO2" s="38"/>
      <c r="AP2" s="38"/>
      <c r="AQ2" s="37"/>
      <c r="AR2" s="37"/>
      <c r="AS2" s="37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4"/>
    </row>
    <row r="3" spans="1:184" ht="21.65" customHeight="1" x14ac:dyDescent="0.35">
      <c r="A3" s="55" t="s">
        <v>46</v>
      </c>
      <c r="B3" s="55"/>
      <c r="F3" s="56" t="s">
        <v>47</v>
      </c>
      <c r="G3" s="56"/>
      <c r="H3" s="56"/>
      <c r="I3" s="56" t="s">
        <v>48</v>
      </c>
      <c r="J3" s="56"/>
      <c r="K3" s="56"/>
      <c r="L3" s="56" t="s">
        <v>49</v>
      </c>
      <c r="M3" s="56"/>
      <c r="N3" s="56"/>
      <c r="O3" s="56" t="s">
        <v>50</v>
      </c>
      <c r="P3" s="56"/>
      <c r="Q3" s="56"/>
      <c r="R3" s="56" t="s">
        <v>51</v>
      </c>
      <c r="S3" s="56"/>
      <c r="T3" s="56"/>
      <c r="U3" s="56" t="s">
        <v>52</v>
      </c>
      <c r="V3" s="56"/>
      <c r="W3" s="56"/>
      <c r="X3" s="56" t="s">
        <v>53</v>
      </c>
      <c r="Y3" s="56"/>
      <c r="Z3" s="56"/>
      <c r="AA3" s="56" t="s">
        <v>54</v>
      </c>
      <c r="AB3" s="56"/>
      <c r="AC3" s="56"/>
      <c r="AD3" s="56" t="s">
        <v>55</v>
      </c>
      <c r="AE3" s="56"/>
      <c r="AF3" s="56"/>
      <c r="AG3" s="56" t="s">
        <v>56</v>
      </c>
      <c r="AH3" s="56"/>
      <c r="AI3" s="56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4"/>
    </row>
    <row r="4" spans="1:184" ht="30" customHeight="1" x14ac:dyDescent="0.35">
      <c r="A4" s="58" t="s">
        <v>4</v>
      </c>
      <c r="B4" s="59"/>
      <c r="C4" s="48"/>
      <c r="D4" s="48"/>
      <c r="E4" s="48"/>
      <c r="F4" s="49" t="s">
        <v>42</v>
      </c>
      <c r="G4" s="49" t="s">
        <v>57</v>
      </c>
      <c r="H4" s="49" t="s">
        <v>44</v>
      </c>
      <c r="I4" s="49" t="s">
        <v>42</v>
      </c>
      <c r="J4" s="49" t="s">
        <v>57</v>
      </c>
      <c r="K4" s="49" t="s">
        <v>44</v>
      </c>
      <c r="L4" s="49" t="s">
        <v>42</v>
      </c>
      <c r="M4" s="49" t="s">
        <v>57</v>
      </c>
      <c r="N4" s="49" t="s">
        <v>44</v>
      </c>
      <c r="O4" s="49" t="s">
        <v>42</v>
      </c>
      <c r="P4" s="49" t="s">
        <v>57</v>
      </c>
      <c r="Q4" s="49" t="s">
        <v>44</v>
      </c>
      <c r="R4" s="49" t="s">
        <v>42</v>
      </c>
      <c r="S4" s="49" t="s">
        <v>57</v>
      </c>
      <c r="T4" s="49" t="s">
        <v>44</v>
      </c>
      <c r="U4" s="49" t="s">
        <v>42</v>
      </c>
      <c r="V4" s="49" t="s">
        <v>57</v>
      </c>
      <c r="W4" s="49" t="s">
        <v>44</v>
      </c>
      <c r="X4" s="49" t="s">
        <v>42</v>
      </c>
      <c r="Y4" s="49" t="s">
        <v>57</v>
      </c>
      <c r="Z4" s="49" t="s">
        <v>44</v>
      </c>
      <c r="AA4" s="49" t="s">
        <v>42</v>
      </c>
      <c r="AB4" s="49" t="s">
        <v>57</v>
      </c>
      <c r="AC4" s="49" t="s">
        <v>44</v>
      </c>
      <c r="AD4" s="49" t="s">
        <v>42</v>
      </c>
      <c r="AE4" s="49" t="s">
        <v>57</v>
      </c>
      <c r="AF4" s="49" t="s">
        <v>44</v>
      </c>
      <c r="AG4" s="49" t="s">
        <v>42</v>
      </c>
      <c r="AH4" s="49" t="s">
        <v>57</v>
      </c>
      <c r="AI4" s="49" t="s">
        <v>44</v>
      </c>
      <c r="AJ4" s="10"/>
      <c r="AK4" s="39"/>
      <c r="AL4" s="39"/>
      <c r="AM4" s="39"/>
      <c r="AN4" s="39"/>
      <c r="AO4" s="39"/>
      <c r="AP4" s="39"/>
      <c r="AQ4" s="39"/>
      <c r="AR4" s="39"/>
      <c r="AS4" s="39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4"/>
    </row>
    <row r="5" spans="1:184" ht="48.75" customHeight="1" x14ac:dyDescent="0.35">
      <c r="A5" s="60" t="s">
        <v>5</v>
      </c>
      <c r="B5" s="61"/>
      <c r="C5" s="13">
        <v>1621</v>
      </c>
      <c r="D5" s="15">
        <v>375454</v>
      </c>
      <c r="E5" s="15">
        <v>5856358.4000000004</v>
      </c>
      <c r="F5" s="15">
        <v>244</v>
      </c>
      <c r="G5" s="15">
        <v>46511</v>
      </c>
      <c r="H5" s="15">
        <v>754319.41999999993</v>
      </c>
      <c r="I5" s="15">
        <v>71</v>
      </c>
      <c r="J5" s="15">
        <v>17672</v>
      </c>
      <c r="K5" s="15">
        <v>310248</v>
      </c>
      <c r="L5" s="15">
        <v>532</v>
      </c>
      <c r="M5" s="15">
        <v>41961</v>
      </c>
      <c r="N5" s="15">
        <v>2024411.73</v>
      </c>
      <c r="O5" s="15">
        <v>305</v>
      </c>
      <c r="P5" s="15">
        <v>129538</v>
      </c>
      <c r="Q5" s="15">
        <v>542289</v>
      </c>
      <c r="R5" s="15">
        <v>161</v>
      </c>
      <c r="S5" s="15">
        <v>4466</v>
      </c>
      <c r="T5" s="15">
        <v>540378.4</v>
      </c>
      <c r="U5" s="15">
        <v>83</v>
      </c>
      <c r="V5" s="15">
        <v>89651</v>
      </c>
      <c r="W5" s="15">
        <v>201794</v>
      </c>
      <c r="X5" s="15">
        <v>19</v>
      </c>
      <c r="Y5" s="15">
        <v>19096</v>
      </c>
      <c r="Z5" s="15">
        <v>102619</v>
      </c>
      <c r="AA5" s="15">
        <v>105</v>
      </c>
      <c r="AB5" s="15">
        <v>20000</v>
      </c>
      <c r="AC5" s="15">
        <v>471226.29000000004</v>
      </c>
      <c r="AD5" s="15">
        <v>88</v>
      </c>
      <c r="AE5" s="15">
        <v>6559</v>
      </c>
      <c r="AF5" s="15">
        <v>888721.56</v>
      </c>
      <c r="AG5" s="15">
        <v>13</v>
      </c>
      <c r="AH5" s="15">
        <v>0</v>
      </c>
      <c r="AI5" s="15">
        <v>20351</v>
      </c>
      <c r="AJ5" s="10"/>
      <c r="AK5" s="25"/>
      <c r="AL5" s="25"/>
      <c r="AM5" s="25"/>
      <c r="AN5" s="40"/>
      <c r="AO5" s="40"/>
      <c r="AP5" s="40"/>
      <c r="AQ5" s="25"/>
      <c r="AR5" s="25"/>
      <c r="AS5" s="25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4"/>
    </row>
    <row r="6" spans="1:184" ht="39" customHeight="1" x14ac:dyDescent="0.35">
      <c r="A6" s="60" t="s">
        <v>7</v>
      </c>
      <c r="B6" s="61"/>
      <c r="C6" s="13">
        <v>3474</v>
      </c>
      <c r="D6" s="15">
        <v>344234</v>
      </c>
      <c r="E6" s="15">
        <v>8307404.71</v>
      </c>
      <c r="F6" s="15">
        <v>359</v>
      </c>
      <c r="G6" s="15">
        <v>9431</v>
      </c>
      <c r="H6" s="15">
        <v>614881.71</v>
      </c>
      <c r="I6" s="15">
        <v>231</v>
      </c>
      <c r="J6" s="15">
        <v>17883</v>
      </c>
      <c r="K6" s="15">
        <v>161403</v>
      </c>
      <c r="L6" s="15">
        <v>633</v>
      </c>
      <c r="M6" s="15">
        <v>135455</v>
      </c>
      <c r="N6" s="15">
        <v>376201</v>
      </c>
      <c r="O6" s="15">
        <v>1386</v>
      </c>
      <c r="P6" s="15">
        <v>83730</v>
      </c>
      <c r="Q6" s="15">
        <v>1500893</v>
      </c>
      <c r="R6" s="15">
        <v>66</v>
      </c>
      <c r="S6" s="15">
        <v>9853</v>
      </c>
      <c r="T6" s="15">
        <v>4587</v>
      </c>
      <c r="U6" s="15">
        <v>46</v>
      </c>
      <c r="V6" s="15">
        <v>4163</v>
      </c>
      <c r="W6" s="15">
        <v>0</v>
      </c>
      <c r="X6" s="15">
        <v>50</v>
      </c>
      <c r="Y6" s="15">
        <v>15599</v>
      </c>
      <c r="Z6" s="15">
        <v>25842</v>
      </c>
      <c r="AA6" s="15">
        <v>115</v>
      </c>
      <c r="AB6" s="15">
        <v>0</v>
      </c>
      <c r="AC6" s="15">
        <v>0</v>
      </c>
      <c r="AD6" s="15">
        <v>522</v>
      </c>
      <c r="AE6" s="15">
        <v>68120</v>
      </c>
      <c r="AF6" s="15">
        <v>5573560</v>
      </c>
      <c r="AG6" s="15">
        <v>66</v>
      </c>
      <c r="AH6" s="15">
        <v>0</v>
      </c>
      <c r="AI6" s="15">
        <v>50037</v>
      </c>
      <c r="AJ6" s="10"/>
      <c r="AK6" s="25"/>
      <c r="AL6" s="25"/>
      <c r="AM6" s="25"/>
      <c r="AN6" s="40"/>
      <c r="AO6" s="40"/>
      <c r="AP6" s="40"/>
      <c r="AQ6" s="25"/>
      <c r="AR6" s="25"/>
      <c r="AS6" s="25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4"/>
    </row>
    <row r="7" spans="1:184" ht="30" customHeight="1" x14ac:dyDescent="0.35">
      <c r="A7" s="62" t="s">
        <v>58</v>
      </c>
      <c r="B7" s="62"/>
      <c r="C7" s="44">
        <f>SUM(C5:C6)</f>
        <v>5095</v>
      </c>
      <c r="D7" s="44">
        <f>SUM(D5:D6)</f>
        <v>719688</v>
      </c>
      <c r="E7" s="44">
        <f>SUM(E5:E6)</f>
        <v>14163763.109999999</v>
      </c>
      <c r="F7" s="44">
        <f t="shared" ref="F7:AI7" si="0">SUM(F5:F6)</f>
        <v>603</v>
      </c>
      <c r="G7" s="44">
        <f t="shared" si="0"/>
        <v>55942</v>
      </c>
      <c r="H7" s="44">
        <f t="shared" si="0"/>
        <v>1369201.13</v>
      </c>
      <c r="I7" s="44">
        <f t="shared" si="0"/>
        <v>302</v>
      </c>
      <c r="J7" s="44">
        <f t="shared" si="0"/>
        <v>35555</v>
      </c>
      <c r="K7" s="44">
        <f t="shared" si="0"/>
        <v>471651</v>
      </c>
      <c r="L7" s="44">
        <f t="shared" si="0"/>
        <v>1165</v>
      </c>
      <c r="M7" s="44">
        <f t="shared" si="0"/>
        <v>177416</v>
      </c>
      <c r="N7" s="44">
        <f t="shared" si="0"/>
        <v>2400612.73</v>
      </c>
      <c r="O7" s="44">
        <f t="shared" si="0"/>
        <v>1691</v>
      </c>
      <c r="P7" s="44">
        <f t="shared" si="0"/>
        <v>213268</v>
      </c>
      <c r="Q7" s="44">
        <f t="shared" si="0"/>
        <v>2043182</v>
      </c>
      <c r="R7" s="44">
        <f t="shared" si="0"/>
        <v>227</v>
      </c>
      <c r="S7" s="44">
        <f t="shared" si="0"/>
        <v>14319</v>
      </c>
      <c r="T7" s="44">
        <f t="shared" si="0"/>
        <v>544965.4</v>
      </c>
      <c r="U7" s="44">
        <f t="shared" si="0"/>
        <v>129</v>
      </c>
      <c r="V7" s="44">
        <f t="shared" si="0"/>
        <v>93814</v>
      </c>
      <c r="W7" s="44">
        <f t="shared" si="0"/>
        <v>201794</v>
      </c>
      <c r="X7" s="44">
        <f t="shared" si="0"/>
        <v>69</v>
      </c>
      <c r="Y7" s="44">
        <f t="shared" si="0"/>
        <v>34695</v>
      </c>
      <c r="Z7" s="44">
        <f t="shared" si="0"/>
        <v>128461</v>
      </c>
      <c r="AA7" s="44">
        <f t="shared" si="0"/>
        <v>220</v>
      </c>
      <c r="AB7" s="44">
        <f t="shared" si="0"/>
        <v>20000</v>
      </c>
      <c r="AC7" s="44">
        <f t="shared" si="0"/>
        <v>471226.29000000004</v>
      </c>
      <c r="AD7" s="44">
        <f t="shared" si="0"/>
        <v>610</v>
      </c>
      <c r="AE7" s="44">
        <f t="shared" si="0"/>
        <v>74679</v>
      </c>
      <c r="AF7" s="44">
        <f t="shared" si="0"/>
        <v>6462281.5600000005</v>
      </c>
      <c r="AG7" s="44">
        <f t="shared" si="0"/>
        <v>79</v>
      </c>
      <c r="AH7" s="44">
        <f t="shared" si="0"/>
        <v>0</v>
      </c>
      <c r="AI7" s="44">
        <f t="shared" si="0"/>
        <v>70388</v>
      </c>
      <c r="AJ7" s="10"/>
      <c r="AK7" s="21"/>
      <c r="AL7" s="21"/>
      <c r="AM7" s="21"/>
      <c r="AN7" s="41"/>
      <c r="AO7" s="41"/>
      <c r="AP7" s="41"/>
      <c r="AQ7" s="21"/>
      <c r="AR7" s="21"/>
      <c r="AS7" s="2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4"/>
    </row>
    <row r="8" spans="1:184" ht="30" customHeight="1" x14ac:dyDescent="0.35">
      <c r="A8" s="58" t="s">
        <v>9</v>
      </c>
      <c r="B8" s="59"/>
      <c r="C8" s="63"/>
      <c r="D8" s="63"/>
      <c r="E8" s="63"/>
      <c r="F8" s="50"/>
      <c r="G8" s="51"/>
      <c r="H8" s="5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10"/>
      <c r="AK8" s="64"/>
      <c r="AL8" s="64"/>
      <c r="AM8" s="64"/>
      <c r="AN8" s="64"/>
      <c r="AO8" s="64"/>
      <c r="AP8" s="64"/>
      <c r="AQ8" s="64"/>
      <c r="AR8" s="64"/>
      <c r="AS8" s="64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4"/>
    </row>
    <row r="9" spans="1:184" ht="30" customHeight="1" x14ac:dyDescent="0.35">
      <c r="A9" s="57" t="s">
        <v>10</v>
      </c>
      <c r="B9" s="57"/>
      <c r="C9" s="13">
        <v>272</v>
      </c>
      <c r="D9" s="15">
        <v>83713988.430000007</v>
      </c>
      <c r="E9" s="15">
        <v>4578534.3099999996</v>
      </c>
      <c r="F9" s="15">
        <v>24</v>
      </c>
      <c r="G9" s="15">
        <v>6982105.0677631581</v>
      </c>
      <c r="H9" s="15">
        <v>280086.54144736839</v>
      </c>
      <c r="I9" s="15">
        <v>8</v>
      </c>
      <c r="J9" s="15">
        <v>3936202.7067763158</v>
      </c>
      <c r="K9" s="15">
        <v>74793.654144736836</v>
      </c>
      <c r="L9" s="15">
        <v>42</v>
      </c>
      <c r="M9" s="15">
        <v>12677256.067763157</v>
      </c>
      <c r="N9" s="15">
        <v>414722.4214473684</v>
      </c>
      <c r="O9" s="15">
        <v>149</v>
      </c>
      <c r="P9" s="15">
        <v>24134808.640263159</v>
      </c>
      <c r="Q9" s="15">
        <v>3548273.1139473682</v>
      </c>
      <c r="R9" s="15">
        <v>9</v>
      </c>
      <c r="S9" s="15">
        <v>20309848.706776317</v>
      </c>
      <c r="T9" s="15">
        <v>27808.65414473684</v>
      </c>
      <c r="U9" s="15">
        <v>5</v>
      </c>
      <c r="V9" s="15">
        <v>1219394.8271052632</v>
      </c>
      <c r="W9" s="15">
        <v>111234.61657894736</v>
      </c>
      <c r="X9" s="15">
        <v>6</v>
      </c>
      <c r="Y9" s="15">
        <v>1824848.7067763158</v>
      </c>
      <c r="Z9" s="15">
        <v>72808.654144736836</v>
      </c>
      <c r="AA9" s="15">
        <v>7</v>
      </c>
      <c r="AB9" s="15">
        <v>4183429</v>
      </c>
      <c r="AC9" s="15">
        <v>0</v>
      </c>
      <c r="AD9" s="15">
        <v>13</v>
      </c>
      <c r="AE9" s="15">
        <v>8321094.7067763153</v>
      </c>
      <c r="AF9" s="15">
        <v>32397.65414473684</v>
      </c>
      <c r="AG9" s="15">
        <v>8</v>
      </c>
      <c r="AH9" s="15">
        <v>125000</v>
      </c>
      <c r="AI9" s="15">
        <v>16409</v>
      </c>
      <c r="AJ9" s="10"/>
      <c r="AK9" s="10"/>
      <c r="AL9" s="25"/>
      <c r="AM9" s="25"/>
      <c r="AN9" s="40"/>
      <c r="AO9" s="40"/>
      <c r="AP9" s="40"/>
      <c r="AQ9" s="10"/>
      <c r="AR9" s="25"/>
      <c r="AS9" s="25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4"/>
    </row>
    <row r="10" spans="1:184" ht="30" customHeight="1" x14ac:dyDescent="0.35">
      <c r="A10" s="57" t="s">
        <v>12</v>
      </c>
      <c r="B10" s="57"/>
      <c r="C10" s="13">
        <v>42</v>
      </c>
      <c r="D10" s="15">
        <v>701268</v>
      </c>
      <c r="E10" s="15">
        <v>6679160</v>
      </c>
      <c r="F10" s="15">
        <v>4</v>
      </c>
      <c r="G10" s="15">
        <v>0</v>
      </c>
      <c r="H10" s="15">
        <v>0</v>
      </c>
      <c r="I10" s="15">
        <v>1</v>
      </c>
      <c r="J10" s="15">
        <v>0</v>
      </c>
      <c r="K10" s="15">
        <v>0</v>
      </c>
      <c r="L10" s="15">
        <v>24</v>
      </c>
      <c r="M10" s="15">
        <v>0</v>
      </c>
      <c r="N10" s="15">
        <v>23877</v>
      </c>
      <c r="O10" s="15">
        <v>6</v>
      </c>
      <c r="P10" s="15">
        <v>701268</v>
      </c>
      <c r="Q10" s="15">
        <v>6655283</v>
      </c>
      <c r="R10" s="15">
        <v>0</v>
      </c>
      <c r="S10" s="15">
        <v>0</v>
      </c>
      <c r="T10" s="15">
        <v>0</v>
      </c>
      <c r="U10" s="15">
        <v>1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1</v>
      </c>
      <c r="AB10" s="15">
        <v>0</v>
      </c>
      <c r="AC10" s="15">
        <v>0</v>
      </c>
      <c r="AD10" s="15">
        <v>5</v>
      </c>
      <c r="AE10" s="15">
        <v>0</v>
      </c>
      <c r="AF10" s="15">
        <v>0</v>
      </c>
      <c r="AG10" s="15">
        <v>0</v>
      </c>
      <c r="AH10" s="15">
        <v>0</v>
      </c>
      <c r="AI10" s="13">
        <v>0</v>
      </c>
      <c r="AJ10" s="10"/>
      <c r="AK10" s="10"/>
      <c r="AL10" s="25"/>
      <c r="AM10" s="25"/>
      <c r="AN10" s="40"/>
      <c r="AO10" s="40"/>
      <c r="AP10" s="40"/>
      <c r="AQ10" s="10"/>
      <c r="AR10" s="25"/>
      <c r="AS10" s="25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4"/>
    </row>
    <row r="11" spans="1:184" ht="30" customHeight="1" x14ac:dyDescent="0.35">
      <c r="A11" s="62" t="s">
        <v>58</v>
      </c>
      <c r="B11" s="62"/>
      <c r="C11" s="44">
        <f>SUM(C9:C10)</f>
        <v>314</v>
      </c>
      <c r="D11" s="44">
        <f>SUM(D9:D10)</f>
        <v>84415256.430000007</v>
      </c>
      <c r="E11" s="44">
        <f>SUM(E9:E10)</f>
        <v>11257694.309999999</v>
      </c>
      <c r="F11" s="44">
        <f t="shared" ref="F11:AI11" si="1">SUM(F9:F10)</f>
        <v>28</v>
      </c>
      <c r="G11" s="44">
        <f t="shared" si="1"/>
        <v>6982105.0677631581</v>
      </c>
      <c r="H11" s="44">
        <f t="shared" si="1"/>
        <v>280086.54144736839</v>
      </c>
      <c r="I11" s="44">
        <f t="shared" si="1"/>
        <v>9</v>
      </c>
      <c r="J11" s="44">
        <f t="shared" si="1"/>
        <v>3936202.7067763158</v>
      </c>
      <c r="K11" s="44">
        <f t="shared" si="1"/>
        <v>74793.654144736836</v>
      </c>
      <c r="L11" s="44">
        <f t="shared" si="1"/>
        <v>66</v>
      </c>
      <c r="M11" s="44">
        <f t="shared" si="1"/>
        <v>12677256.067763157</v>
      </c>
      <c r="N11" s="44">
        <f t="shared" si="1"/>
        <v>438599.4214473684</v>
      </c>
      <c r="O11" s="44">
        <f t="shared" si="1"/>
        <v>155</v>
      </c>
      <c r="P11" s="44">
        <f t="shared" si="1"/>
        <v>24836076.640263159</v>
      </c>
      <c r="Q11" s="44">
        <f t="shared" si="1"/>
        <v>10203556.113947369</v>
      </c>
      <c r="R11" s="44">
        <f t="shared" si="1"/>
        <v>9</v>
      </c>
      <c r="S11" s="44">
        <f t="shared" si="1"/>
        <v>20309848.706776317</v>
      </c>
      <c r="T11" s="44">
        <f t="shared" si="1"/>
        <v>27808.65414473684</v>
      </c>
      <c r="U11" s="44">
        <f t="shared" si="1"/>
        <v>6</v>
      </c>
      <c r="V11" s="44">
        <f t="shared" si="1"/>
        <v>1219394.8271052632</v>
      </c>
      <c r="W11" s="44">
        <f t="shared" si="1"/>
        <v>111234.61657894736</v>
      </c>
      <c r="X11" s="44">
        <f t="shared" si="1"/>
        <v>6</v>
      </c>
      <c r="Y11" s="44">
        <f t="shared" si="1"/>
        <v>1824848.7067763158</v>
      </c>
      <c r="Z11" s="44">
        <f t="shared" si="1"/>
        <v>72808.654144736836</v>
      </c>
      <c r="AA11" s="44">
        <f t="shared" si="1"/>
        <v>8</v>
      </c>
      <c r="AB11" s="44">
        <f t="shared" si="1"/>
        <v>4183429</v>
      </c>
      <c r="AC11" s="44">
        <f t="shared" si="1"/>
        <v>0</v>
      </c>
      <c r="AD11" s="44">
        <f t="shared" si="1"/>
        <v>18</v>
      </c>
      <c r="AE11" s="44">
        <f t="shared" si="1"/>
        <v>8321094.7067763153</v>
      </c>
      <c r="AF11" s="44">
        <f t="shared" si="1"/>
        <v>32397.65414473684</v>
      </c>
      <c r="AG11" s="44">
        <f t="shared" si="1"/>
        <v>8</v>
      </c>
      <c r="AH11" s="44">
        <f t="shared" si="1"/>
        <v>125000</v>
      </c>
      <c r="AI11" s="44">
        <f t="shared" si="1"/>
        <v>16409</v>
      </c>
      <c r="AJ11" s="10"/>
      <c r="AK11" s="21"/>
      <c r="AL11" s="21"/>
      <c r="AM11" s="21"/>
      <c r="AN11" s="41"/>
      <c r="AO11" s="41"/>
      <c r="AP11" s="41"/>
      <c r="AQ11" s="21"/>
      <c r="AR11" s="21"/>
      <c r="AS11" s="2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4"/>
    </row>
    <row r="12" spans="1:184" ht="30" customHeight="1" x14ac:dyDescent="0.35">
      <c r="A12" s="58" t="s">
        <v>14</v>
      </c>
      <c r="B12" s="59"/>
      <c r="C12" s="48"/>
      <c r="D12" s="48"/>
      <c r="E12" s="48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10"/>
      <c r="AK12" s="39"/>
      <c r="AL12" s="39"/>
      <c r="AM12" s="39"/>
      <c r="AN12" s="39"/>
      <c r="AO12" s="39"/>
      <c r="AP12" s="39"/>
      <c r="AQ12" s="39"/>
      <c r="AR12" s="39"/>
      <c r="AS12" s="39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4"/>
    </row>
    <row r="13" spans="1:184" ht="30" customHeight="1" x14ac:dyDescent="0.35">
      <c r="A13" s="57" t="s">
        <v>59</v>
      </c>
      <c r="B13" s="57"/>
      <c r="C13" s="13">
        <v>164</v>
      </c>
      <c r="D13" s="15">
        <v>255066196.06</v>
      </c>
      <c r="E13" s="15">
        <v>0</v>
      </c>
      <c r="F13" s="15">
        <v>10</v>
      </c>
      <c r="G13" s="15">
        <v>13755054.885416668</v>
      </c>
      <c r="H13" s="15">
        <v>0</v>
      </c>
      <c r="I13" s="15">
        <v>2</v>
      </c>
      <c r="J13" s="15">
        <v>1076263.3958333333</v>
      </c>
      <c r="K13" s="15">
        <v>0</v>
      </c>
      <c r="L13" s="15">
        <v>54</v>
      </c>
      <c r="M13" s="15">
        <v>78798748.509583324</v>
      </c>
      <c r="N13" s="15">
        <v>0</v>
      </c>
      <c r="O13" s="15">
        <v>34</v>
      </c>
      <c r="P13" s="15">
        <v>120161520.65625</v>
      </c>
      <c r="Q13" s="15">
        <v>0</v>
      </c>
      <c r="R13" s="15">
        <v>6</v>
      </c>
      <c r="S13" s="15">
        <v>2485658.09375</v>
      </c>
      <c r="T13" s="15">
        <v>0</v>
      </c>
      <c r="U13" s="15">
        <v>4</v>
      </c>
      <c r="V13" s="15">
        <v>1933348.09375</v>
      </c>
      <c r="W13" s="15">
        <v>0</v>
      </c>
      <c r="X13" s="15">
        <v>2</v>
      </c>
      <c r="Y13" s="15">
        <v>541622.69791666663</v>
      </c>
      <c r="Z13" s="15">
        <v>0</v>
      </c>
      <c r="AA13" s="15">
        <v>13</v>
      </c>
      <c r="AB13" s="15">
        <v>6969332.979166667</v>
      </c>
      <c r="AC13" s="15">
        <v>0</v>
      </c>
      <c r="AD13" s="15">
        <v>38</v>
      </c>
      <c r="AE13" s="15">
        <v>29094646.748333335</v>
      </c>
      <c r="AF13" s="15">
        <v>0</v>
      </c>
      <c r="AG13" s="15">
        <v>1</v>
      </c>
      <c r="AH13" s="15">
        <v>250000</v>
      </c>
      <c r="AI13" s="15">
        <v>0</v>
      </c>
      <c r="AJ13" s="10"/>
      <c r="AK13" s="10"/>
      <c r="AL13" s="25"/>
      <c r="AM13" s="25"/>
      <c r="AN13" s="40"/>
      <c r="AO13" s="40"/>
      <c r="AP13" s="40"/>
      <c r="AQ13" s="10"/>
      <c r="AR13" s="25"/>
      <c r="AS13" s="25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4"/>
    </row>
    <row r="14" spans="1:184" ht="30" customHeight="1" x14ac:dyDescent="0.35">
      <c r="A14" s="57" t="s">
        <v>60</v>
      </c>
      <c r="B14" s="57"/>
      <c r="C14" s="13">
        <v>399</v>
      </c>
      <c r="D14" s="15">
        <v>322255044.42000002</v>
      </c>
      <c r="E14" s="15">
        <v>12903630.59</v>
      </c>
      <c r="F14" s="15">
        <v>50</v>
      </c>
      <c r="G14" s="15">
        <v>17604250.746771652</v>
      </c>
      <c r="H14" s="15">
        <v>0</v>
      </c>
      <c r="I14" s="15">
        <v>14</v>
      </c>
      <c r="J14" s="15">
        <v>5146982.718346457</v>
      </c>
      <c r="K14" s="15">
        <v>0</v>
      </c>
      <c r="L14" s="15">
        <v>131</v>
      </c>
      <c r="M14" s="15">
        <v>139652848.6140945</v>
      </c>
      <c r="N14" s="15">
        <v>9117757.5899999999</v>
      </c>
      <c r="O14" s="15">
        <v>62</v>
      </c>
      <c r="P14" s="15">
        <v>59913572.578503937</v>
      </c>
      <c r="Q14" s="15">
        <v>50000</v>
      </c>
      <c r="R14" s="15">
        <v>30</v>
      </c>
      <c r="S14" s="15">
        <v>10133569.183464568</v>
      </c>
      <c r="T14" s="15">
        <v>0</v>
      </c>
      <c r="U14" s="15">
        <v>18</v>
      </c>
      <c r="V14" s="15">
        <v>14947010.46511811</v>
      </c>
      <c r="W14" s="15">
        <v>0</v>
      </c>
      <c r="X14" s="15">
        <v>12</v>
      </c>
      <c r="Y14" s="15">
        <v>7358252.7467716541</v>
      </c>
      <c r="Z14" s="15">
        <v>0</v>
      </c>
      <c r="AA14" s="15">
        <v>7</v>
      </c>
      <c r="AB14" s="15">
        <v>4509152.718346457</v>
      </c>
      <c r="AC14" s="15">
        <v>0</v>
      </c>
      <c r="AD14" s="15">
        <v>53</v>
      </c>
      <c r="AE14" s="15">
        <v>51559616.648582682</v>
      </c>
      <c r="AF14" s="15">
        <v>3561221</v>
      </c>
      <c r="AG14" s="15">
        <v>21</v>
      </c>
      <c r="AH14" s="15">
        <v>11429788</v>
      </c>
      <c r="AI14" s="15">
        <v>174652</v>
      </c>
      <c r="AJ14" s="10"/>
      <c r="AK14" s="10"/>
      <c r="AL14" s="25"/>
      <c r="AM14" s="25"/>
      <c r="AN14" s="40"/>
      <c r="AO14" s="40"/>
      <c r="AP14" s="40"/>
      <c r="AQ14" s="10"/>
      <c r="AR14" s="25"/>
      <c r="AS14" s="25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4"/>
    </row>
    <row r="15" spans="1:184" ht="36" customHeight="1" x14ac:dyDescent="0.35">
      <c r="A15" s="57" t="s">
        <v>19</v>
      </c>
      <c r="B15" s="57"/>
      <c r="C15" s="13">
        <v>1922</v>
      </c>
      <c r="D15" s="15">
        <v>90674380.319999993</v>
      </c>
      <c r="E15" s="15">
        <v>3766336.4799999995</v>
      </c>
      <c r="F15" s="15">
        <v>617</v>
      </c>
      <c r="G15" s="15">
        <v>29400269.735663578</v>
      </c>
      <c r="H15" s="15">
        <v>972232.34466049378</v>
      </c>
      <c r="I15" s="15">
        <v>109</v>
      </c>
      <c r="J15" s="15">
        <v>4203213.2711419752</v>
      </c>
      <c r="K15" s="15">
        <v>76904.768950617276</v>
      </c>
      <c r="L15" s="15">
        <v>158</v>
      </c>
      <c r="M15" s="15">
        <v>5177304.9989660494</v>
      </c>
      <c r="N15" s="15">
        <v>151752.46459876542</v>
      </c>
      <c r="O15" s="15">
        <v>560</v>
      </c>
      <c r="P15" s="15">
        <v>29430318.480586417</v>
      </c>
      <c r="Q15" s="15">
        <v>1768140.527839506</v>
      </c>
      <c r="R15" s="15">
        <v>26</v>
      </c>
      <c r="S15" s="15">
        <v>766996.84745370364</v>
      </c>
      <c r="T15" s="15">
        <v>6785.7149074074068</v>
      </c>
      <c r="U15" s="15">
        <v>39</v>
      </c>
      <c r="V15" s="15">
        <v>1462001.6683024692</v>
      </c>
      <c r="W15" s="15">
        <v>4523.8099382716046</v>
      </c>
      <c r="X15" s="15">
        <v>166</v>
      </c>
      <c r="Y15" s="15">
        <v>8096296.3715432081</v>
      </c>
      <c r="Z15" s="15">
        <v>279095.97641975305</v>
      </c>
      <c r="AA15" s="15">
        <v>71</v>
      </c>
      <c r="AB15" s="15">
        <v>3436971.3779320987</v>
      </c>
      <c r="AC15" s="15">
        <v>58809.529197530857</v>
      </c>
      <c r="AD15" s="15">
        <v>149</v>
      </c>
      <c r="AE15" s="15">
        <v>7396724.5684104944</v>
      </c>
      <c r="AF15" s="15">
        <v>182620.34348765432</v>
      </c>
      <c r="AG15" s="15">
        <v>26</v>
      </c>
      <c r="AH15" s="15">
        <v>1254283</v>
      </c>
      <c r="AI15" s="15">
        <v>265471</v>
      </c>
      <c r="AJ15" s="10"/>
      <c r="AK15" s="10"/>
      <c r="AL15" s="25"/>
      <c r="AM15" s="25"/>
      <c r="AN15" s="40"/>
      <c r="AO15" s="40"/>
      <c r="AP15" s="40"/>
      <c r="AQ15" s="10"/>
      <c r="AR15" s="25"/>
      <c r="AS15" s="25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4"/>
    </row>
    <row r="16" spans="1:184" ht="30" customHeight="1" x14ac:dyDescent="0.35">
      <c r="A16" s="57" t="s">
        <v>21</v>
      </c>
      <c r="B16" s="57"/>
      <c r="C16" s="13">
        <v>98</v>
      </c>
      <c r="D16" s="15">
        <v>2779665.1</v>
      </c>
      <c r="E16" s="15">
        <v>316043</v>
      </c>
      <c r="F16" s="15">
        <v>1</v>
      </c>
      <c r="G16" s="15">
        <v>27000</v>
      </c>
      <c r="H16" s="15">
        <v>0</v>
      </c>
      <c r="I16" s="15">
        <v>2</v>
      </c>
      <c r="J16" s="15">
        <v>140100</v>
      </c>
      <c r="K16" s="15">
        <v>0</v>
      </c>
      <c r="L16" s="15">
        <v>6</v>
      </c>
      <c r="M16" s="15">
        <v>290315</v>
      </c>
      <c r="N16" s="15">
        <v>0</v>
      </c>
      <c r="O16" s="15">
        <v>44</v>
      </c>
      <c r="P16" s="15">
        <v>445429</v>
      </c>
      <c r="Q16" s="15">
        <v>26400</v>
      </c>
      <c r="R16" s="15">
        <v>2</v>
      </c>
      <c r="S16" s="15">
        <v>153562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1</v>
      </c>
      <c r="AB16" s="15">
        <v>8000</v>
      </c>
      <c r="AC16" s="15">
        <v>0</v>
      </c>
      <c r="AD16" s="15">
        <v>2</v>
      </c>
      <c r="AE16" s="15">
        <v>41000</v>
      </c>
      <c r="AF16" s="15">
        <v>0</v>
      </c>
      <c r="AG16" s="15">
        <v>22</v>
      </c>
      <c r="AH16" s="15">
        <v>127705</v>
      </c>
      <c r="AI16" s="15">
        <v>289643</v>
      </c>
      <c r="AJ16" s="10"/>
      <c r="AK16" s="10"/>
      <c r="AL16" s="25"/>
      <c r="AM16" s="25"/>
      <c r="AN16" s="40"/>
      <c r="AO16" s="40"/>
      <c r="AP16" s="40"/>
      <c r="AQ16" s="10"/>
      <c r="AR16" s="25"/>
      <c r="AS16" s="25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4"/>
    </row>
    <row r="17" spans="1:184" ht="31.5" customHeight="1" x14ac:dyDescent="0.35">
      <c r="A17" s="57" t="s">
        <v>23</v>
      </c>
      <c r="B17" s="57"/>
      <c r="C17" s="13">
        <v>35</v>
      </c>
      <c r="D17" s="15">
        <v>99725142.590000004</v>
      </c>
      <c r="E17" s="15">
        <v>0</v>
      </c>
      <c r="F17" s="15">
        <v>1</v>
      </c>
      <c r="G17" s="15">
        <v>18000</v>
      </c>
      <c r="H17" s="15">
        <v>0</v>
      </c>
      <c r="I17" s="15">
        <v>0</v>
      </c>
      <c r="J17" s="15">
        <v>0</v>
      </c>
      <c r="K17" s="15">
        <v>0</v>
      </c>
      <c r="L17" s="15">
        <v>15</v>
      </c>
      <c r="M17" s="15">
        <v>54514917.210000001</v>
      </c>
      <c r="N17" s="15">
        <v>0</v>
      </c>
      <c r="O17" s="15">
        <v>7</v>
      </c>
      <c r="P17" s="15">
        <v>25337589.620000001</v>
      </c>
      <c r="Q17" s="15">
        <v>0</v>
      </c>
      <c r="R17" s="15">
        <v>3</v>
      </c>
      <c r="S17" s="15">
        <v>424937</v>
      </c>
      <c r="T17" s="15">
        <v>0</v>
      </c>
      <c r="U17" s="15">
        <v>3</v>
      </c>
      <c r="V17" s="15">
        <v>132921.76</v>
      </c>
      <c r="W17" s="15">
        <v>0</v>
      </c>
      <c r="X17" s="15">
        <v>1</v>
      </c>
      <c r="Y17" s="15">
        <v>91486</v>
      </c>
      <c r="Z17" s="15">
        <v>0</v>
      </c>
      <c r="AA17" s="15">
        <v>0</v>
      </c>
      <c r="AB17" s="15">
        <v>0</v>
      </c>
      <c r="AC17" s="15">
        <v>0</v>
      </c>
      <c r="AD17" s="15">
        <v>5</v>
      </c>
      <c r="AE17" s="15">
        <v>19205291</v>
      </c>
      <c r="AF17" s="15">
        <v>0</v>
      </c>
      <c r="AG17" s="15">
        <v>0</v>
      </c>
      <c r="AH17" s="15">
        <v>0</v>
      </c>
      <c r="AI17" s="15">
        <v>0</v>
      </c>
      <c r="AJ17" s="10"/>
      <c r="AK17" s="10"/>
      <c r="AL17" s="25"/>
      <c r="AM17" s="25"/>
      <c r="AN17" s="40"/>
      <c r="AO17" s="40"/>
      <c r="AP17" s="40"/>
      <c r="AQ17" s="10"/>
      <c r="AR17" s="25"/>
      <c r="AS17" s="25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4"/>
    </row>
    <row r="18" spans="1:184" ht="30" customHeight="1" x14ac:dyDescent="0.35">
      <c r="A18" s="62" t="s">
        <v>58</v>
      </c>
      <c r="B18" s="62"/>
      <c r="C18" s="44">
        <f>SUM(C13:C17)</f>
        <v>2618</v>
      </c>
      <c r="D18" s="44">
        <f>SUM(D13:D17)</f>
        <v>770500428.49000001</v>
      </c>
      <c r="E18" s="44">
        <f>SUM(E13:E17)</f>
        <v>16986010.07</v>
      </c>
      <c r="F18" s="44">
        <f t="shared" ref="F18:AI18" si="2">SUM(F13:F17)</f>
        <v>679</v>
      </c>
      <c r="G18" s="44">
        <f t="shared" si="2"/>
        <v>60804575.367851898</v>
      </c>
      <c r="H18" s="44">
        <f t="shared" si="2"/>
        <v>972232.34466049378</v>
      </c>
      <c r="I18" s="44">
        <f t="shared" si="2"/>
        <v>127</v>
      </c>
      <c r="J18" s="44">
        <f t="shared" si="2"/>
        <v>10566559.385321766</v>
      </c>
      <c r="K18" s="44">
        <f t="shared" si="2"/>
        <v>76904.768950617276</v>
      </c>
      <c r="L18" s="44">
        <f t="shared" si="2"/>
        <v>364</v>
      </c>
      <c r="M18" s="44">
        <f t="shared" si="2"/>
        <v>278434134.33264387</v>
      </c>
      <c r="N18" s="44">
        <f t="shared" si="2"/>
        <v>9269510.0545987654</v>
      </c>
      <c r="O18" s="44">
        <f t="shared" si="2"/>
        <v>707</v>
      </c>
      <c r="P18" s="44">
        <f t="shared" si="2"/>
        <v>235288430.33534035</v>
      </c>
      <c r="Q18" s="44">
        <f t="shared" si="2"/>
        <v>1844540.527839506</v>
      </c>
      <c r="R18" s="44">
        <f t="shared" si="2"/>
        <v>67</v>
      </c>
      <c r="S18" s="44">
        <f t="shared" si="2"/>
        <v>13964723.124668272</v>
      </c>
      <c r="T18" s="44">
        <f t="shared" si="2"/>
        <v>6785.7149074074068</v>
      </c>
      <c r="U18" s="44">
        <f t="shared" si="2"/>
        <v>64</v>
      </c>
      <c r="V18" s="44">
        <f t="shared" si="2"/>
        <v>18475281.987170581</v>
      </c>
      <c r="W18" s="44">
        <f t="shared" si="2"/>
        <v>4523.8099382716046</v>
      </c>
      <c r="X18" s="44">
        <f t="shared" si="2"/>
        <v>181</v>
      </c>
      <c r="Y18" s="44">
        <f t="shared" si="2"/>
        <v>16087657.81623153</v>
      </c>
      <c r="Z18" s="44">
        <f t="shared" si="2"/>
        <v>279095.97641975305</v>
      </c>
      <c r="AA18" s="44">
        <f t="shared" si="2"/>
        <v>92</v>
      </c>
      <c r="AB18" s="44">
        <f t="shared" si="2"/>
        <v>14923457.075445224</v>
      </c>
      <c r="AC18" s="44">
        <f t="shared" si="2"/>
        <v>58809.529197530857</v>
      </c>
      <c r="AD18" s="44">
        <f t="shared" si="2"/>
        <v>247</v>
      </c>
      <c r="AE18" s="44">
        <f t="shared" si="2"/>
        <v>107297278.96532652</v>
      </c>
      <c r="AF18" s="44">
        <f t="shared" si="2"/>
        <v>3743841.3434876543</v>
      </c>
      <c r="AG18" s="44">
        <f t="shared" si="2"/>
        <v>70</v>
      </c>
      <c r="AH18" s="44">
        <f t="shared" si="2"/>
        <v>13061776</v>
      </c>
      <c r="AI18" s="44">
        <f t="shared" si="2"/>
        <v>729766</v>
      </c>
      <c r="AJ18" s="10"/>
      <c r="AK18" s="21"/>
      <c r="AL18" s="21"/>
      <c r="AM18" s="21"/>
      <c r="AN18" s="41"/>
      <c r="AO18" s="41"/>
      <c r="AP18" s="41"/>
      <c r="AQ18" s="21"/>
      <c r="AR18" s="21"/>
      <c r="AS18" s="21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4"/>
    </row>
    <row r="19" spans="1:184" ht="30" customHeight="1" x14ac:dyDescent="0.35">
      <c r="A19" s="65" t="s">
        <v>25</v>
      </c>
      <c r="B19" s="65"/>
      <c r="C19" s="48"/>
      <c r="D19" s="48"/>
      <c r="E19" s="48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0"/>
      <c r="X19" s="51"/>
      <c r="Y19" s="51"/>
      <c r="Z19" s="50"/>
      <c r="AA19" s="51"/>
      <c r="AB19" s="51"/>
      <c r="AC19" s="50"/>
      <c r="AD19" s="51"/>
      <c r="AE19" s="51"/>
      <c r="AF19" s="50"/>
      <c r="AG19" s="51"/>
      <c r="AH19" s="51"/>
      <c r="AI19" s="50"/>
      <c r="AJ19" s="10"/>
      <c r="AK19" s="39"/>
      <c r="AL19" s="39"/>
      <c r="AM19" s="39"/>
      <c r="AN19" s="39"/>
      <c r="AO19" s="39"/>
      <c r="AP19" s="39"/>
      <c r="AQ19" s="39"/>
      <c r="AR19" s="39"/>
      <c r="AS19" s="39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4"/>
    </row>
    <row r="20" spans="1:184" ht="30" customHeight="1" x14ac:dyDescent="0.35">
      <c r="A20" s="57" t="s">
        <v>26</v>
      </c>
      <c r="B20" s="57"/>
      <c r="C20" s="13">
        <f>'[1]Entity 2'!C21+'[1]Entity 3'!C21+'[1]Entity 4'!C21+'[1]Entity 5'!C21+'[1]Entity 6'!C21+'[1]Entity 8'!C21+'[1]Entity 9'!C21+'[1]Entity 11'!C21+'[1]Entity 13'!C21+'[1]Entity 14'!C21+'[1]Entity 16'!C21+'[1]Entity 17'!C21+'[1]Entity 19'!C21+'[1]Entity 1'!C21+'[1]Entity 7'!C21+'[1]Entity 12'!C21+'[1]Entity 15'!C21+'[1]Entity 18'!C21+'[1]Entity 21'!C21</f>
        <v>6</v>
      </c>
      <c r="D20" s="15">
        <f>'[1]Entity 2'!D21+'[1]Entity 3'!D21+'[1]Entity 4'!D21+'[1]Entity 5'!D21+'[1]Entity 6'!D21+'[1]Entity 8'!D21+'[1]Entity 9'!D21+'[1]Entity 11'!D21+'[1]Entity 13'!D21+'[1]Entity 14'!D21+'[1]Entity 16'!D21+'[1]Entity 17'!D21+'[1]Entity 19'!D21+'[1]Entity 1'!D21+'[1]Entity 7'!D21+'[1]Entity 12'!D21+'[1]Entity 15'!D21+'[1]Entity 18'!D21+'[1]Entity 21'!D21</f>
        <v>5362</v>
      </c>
      <c r="E20" s="15">
        <f>'[1]Entity 2'!E21+'[1]Entity 3'!E21+'[1]Entity 4'!E21+'[1]Entity 5'!E21+'[1]Entity 6'!E21+'[1]Entity 8'!E21+'[1]Entity 9'!E21+'[1]Entity 11'!E21+'[1]Entity 13'!E21+'[1]Entity 14'!E21+'[1]Entity 16'!E21+'[1]Entity 17'!E21+'[1]Entity 19'!E21+'[1]Entity 1'!E21+'[1]Entity 7'!E21+'[1]Entity 12'!E21+'[1]Entity 15'!E21+'[1]Entity 18'!E21+'[1]Entity 21'!E21</f>
        <v>667430</v>
      </c>
      <c r="F20" s="15">
        <f>'[1]Entity 2'!F21+'[1]Entity 3'!F21+'[1]Entity 4'!F21+'[1]Entity 5'!F21+'[1]Entity 6'!F21+'[1]Entity 8'!F21+'[1]Entity 9'!F21+'[1]Entity 11'!F21+'[1]Entity 13'!F21+'[1]Entity 14'!F21+'[1]Entity 16'!F21+'[1]Entity 17'!F21+'[1]Entity 19'!F21+'[1]Entity 1'!F21+'[1]Entity 7'!F21+'[1]Entity 12'!F21+'[1]Entity 15'!F21+'[1]Entity 18'!F21+'[1]Entity 21'!F21</f>
        <v>0</v>
      </c>
      <c r="G20" s="15">
        <f>'[1]Entity 2'!G21+'[1]Entity 3'!G21+'[1]Entity 4'!G21+'[1]Entity 5'!G21+'[1]Entity 6'!G21+'[1]Entity 8'!G21+'[1]Entity 9'!G21+'[1]Entity 11'!G21+'[1]Entity 13'!G21+'[1]Entity 14'!G21+'[1]Entity 16'!G21+'[1]Entity 17'!G21+'[1]Entity 19'!G21+'[1]Entity 1'!G21+'[1]Entity 7'!G21+'[1]Entity 12'!G21+'[1]Entity 15'!G21+'[1]Entity 18'!G21+'[1]Entity 21'!G21</f>
        <v>0</v>
      </c>
      <c r="H20" s="15">
        <f>'[1]Entity 2'!H21+'[1]Entity 3'!H21+'[1]Entity 4'!H21+'[1]Entity 5'!H21+'[1]Entity 6'!H21+'[1]Entity 8'!H21+'[1]Entity 9'!H21+'[1]Entity 11'!H21+'[1]Entity 13'!H21+'[1]Entity 14'!H21+'[1]Entity 16'!H21+'[1]Entity 17'!H21+'[1]Entity 19'!H21+'[1]Entity 1'!H21+'[1]Entity 7'!H21+'[1]Entity 12'!H21+'[1]Entity 15'!H21+'[1]Entity 18'!H21+'[1]Entity 21'!H21</f>
        <v>0</v>
      </c>
      <c r="I20" s="15">
        <f>'[1]Entity 2'!I21+'[1]Entity 3'!I21+'[1]Entity 4'!I21+'[1]Entity 5'!I21+'[1]Entity 6'!I21+'[1]Entity 8'!I21+'[1]Entity 9'!I21+'[1]Entity 11'!I21+'[1]Entity 13'!I21+'[1]Entity 14'!I21+'[1]Entity 16'!I21+'[1]Entity 17'!I21+'[1]Entity 19'!I21+'[1]Entity 1'!I21+'[1]Entity 7'!I21+'[1]Entity 12'!I21+'[1]Entity 15'!I21+'[1]Entity 18'!I21+'[1]Entity 21'!I21</f>
        <v>0</v>
      </c>
      <c r="J20" s="15">
        <f>'[1]Entity 2'!J21+'[1]Entity 3'!J21+'[1]Entity 4'!J21+'[1]Entity 5'!J21+'[1]Entity 6'!J21+'[1]Entity 8'!J21+'[1]Entity 9'!J21+'[1]Entity 11'!J21+'[1]Entity 13'!J21+'[1]Entity 14'!J21+'[1]Entity 16'!J21+'[1]Entity 17'!J21+'[1]Entity 19'!J21+'[1]Entity 1'!J21+'[1]Entity 7'!J21+'[1]Entity 12'!J21+'[1]Entity 15'!J21+'[1]Entity 18'!J21+'[1]Entity 21'!J21</f>
        <v>0</v>
      </c>
      <c r="K20" s="15">
        <f>'[1]Entity 2'!K21+'[1]Entity 3'!K21+'[1]Entity 4'!K21+'[1]Entity 5'!K21+'[1]Entity 6'!K21+'[1]Entity 8'!K21+'[1]Entity 9'!K21+'[1]Entity 11'!K21+'[1]Entity 13'!K21+'[1]Entity 14'!K21+'[1]Entity 16'!K21+'[1]Entity 17'!K21+'[1]Entity 19'!K21+'[1]Entity 1'!K21+'[1]Entity 7'!K21+'[1]Entity 12'!K21+'[1]Entity 15'!K21+'[1]Entity 18'!K21+'[1]Entity 21'!K21</f>
        <v>0</v>
      </c>
      <c r="L20" s="15">
        <f>'[1]Entity 2'!L21+'[1]Entity 3'!L21+'[1]Entity 4'!L21+'[1]Entity 5'!L21+'[1]Entity 6'!L21+'[1]Entity 8'!L21+'[1]Entity 9'!L21+'[1]Entity 11'!L21+'[1]Entity 13'!L21+'[1]Entity 14'!L21+'[1]Entity 16'!L21+'[1]Entity 17'!L21+'[1]Entity 19'!L21+'[1]Entity 1'!L21+'[1]Entity 7'!L21+'[1]Entity 12'!L21+'[1]Entity 15'!L21+'[1]Entity 18'!L21+'[1]Entity 21'!L21</f>
        <v>0</v>
      </c>
      <c r="M20" s="15">
        <f>'[1]Entity 2'!M21+'[1]Entity 3'!M21+'[1]Entity 4'!M21+'[1]Entity 5'!M21+'[1]Entity 6'!M21+'[1]Entity 8'!M21+'[1]Entity 9'!M21+'[1]Entity 11'!M21+'[1]Entity 13'!M21+'[1]Entity 14'!M21+'[1]Entity 16'!M21+'[1]Entity 17'!M21+'[1]Entity 19'!M21+'[1]Entity 1'!M21+'[1]Entity 7'!M21+'[1]Entity 12'!M21+'[1]Entity 15'!M21+'[1]Entity 18'!M21+'[1]Entity 21'!M21</f>
        <v>0</v>
      </c>
      <c r="N20" s="15">
        <f>'[1]Entity 2'!N21+'[1]Entity 3'!N21+'[1]Entity 4'!N21+'[1]Entity 5'!N21+'[1]Entity 6'!N21+'[1]Entity 8'!N21+'[1]Entity 9'!N21+'[1]Entity 11'!N21+'[1]Entity 13'!N21+'[1]Entity 14'!N21+'[1]Entity 16'!N21+'[1]Entity 17'!N21+'[1]Entity 19'!N21+'[1]Entity 1'!N21+'[1]Entity 7'!N21+'[1]Entity 12'!N21+'[1]Entity 15'!N21+'[1]Entity 18'!N21+'[1]Entity 21'!N21</f>
        <v>0</v>
      </c>
      <c r="O20" s="15">
        <f>'[1]Entity 2'!O21+'[1]Entity 3'!O21+'[1]Entity 4'!O21+'[1]Entity 5'!O21+'[1]Entity 6'!O21+'[1]Entity 8'!O21+'[1]Entity 9'!O21+'[1]Entity 11'!O21+'[1]Entity 13'!O21+'[1]Entity 14'!O21+'[1]Entity 16'!O21+'[1]Entity 17'!O21+'[1]Entity 19'!O21+'[1]Entity 1'!O21+'[1]Entity 7'!O21+'[1]Entity 12'!O21+'[1]Entity 15'!O21+'[1]Entity 18'!O21+'[1]Entity 21'!O21</f>
        <v>3</v>
      </c>
      <c r="P20" s="15">
        <f>'[1]Entity 2'!P21+'[1]Entity 3'!P21+'[1]Entity 4'!P21+'[1]Entity 5'!P21+'[1]Entity 6'!P21+'[1]Entity 8'!P21+'[1]Entity 9'!P21+'[1]Entity 11'!P21+'[1]Entity 13'!P21+'[1]Entity 14'!P21+'[1]Entity 16'!P21+'[1]Entity 17'!P21+'[1]Entity 19'!P21+'[1]Entity 1'!P21+'[1]Entity 7'!P21+'[1]Entity 12'!P21+'[1]Entity 15'!P21+'[1]Entity 18'!P21+'[1]Entity 21'!P21</f>
        <v>0</v>
      </c>
      <c r="Q20" s="15">
        <f>'[1]Entity 2'!Q21+'[1]Entity 3'!Q21+'[1]Entity 4'!Q21+'[1]Entity 5'!Q21+'[1]Entity 6'!Q21+'[1]Entity 8'!Q21+'[1]Entity 9'!Q21+'[1]Entity 11'!Q21+'[1]Entity 13'!Q21+'[1]Entity 14'!Q21+'[1]Entity 16'!Q21+'[1]Entity 17'!Q21+'[1]Entity 19'!Q21+'[1]Entity 1'!Q21+'[1]Entity 7'!Q21+'[1]Entity 12'!Q21+'[1]Entity 15'!Q21+'[1]Entity 18'!Q21+'[1]Entity 21'!Q21</f>
        <v>430000</v>
      </c>
      <c r="R20" s="15">
        <f>'[1]Entity 2'!R21+'[1]Entity 3'!R21+'[1]Entity 4'!R21+'[1]Entity 5'!R21+'[1]Entity 6'!R21+'[1]Entity 8'!R21+'[1]Entity 9'!R21+'[1]Entity 11'!R21+'[1]Entity 13'!R21+'[1]Entity 14'!R21+'[1]Entity 16'!R21+'[1]Entity 17'!R21+'[1]Entity 19'!R21+'[1]Entity 1'!R21+'[1]Entity 7'!R21+'[1]Entity 12'!R21+'[1]Entity 15'!R21+'[1]Entity 18'!R21+'[1]Entity 21'!R21</f>
        <v>0</v>
      </c>
      <c r="S20" s="15">
        <f>'[1]Entity 2'!S21+'[1]Entity 3'!S21+'[1]Entity 4'!S21+'[1]Entity 5'!S21+'[1]Entity 6'!S21+'[1]Entity 8'!S21+'[1]Entity 9'!S21+'[1]Entity 11'!S21+'[1]Entity 13'!S21+'[1]Entity 14'!S21+'[1]Entity 16'!S21+'[1]Entity 17'!S21+'[1]Entity 19'!S21+'[1]Entity 1'!S21+'[1]Entity 7'!S21+'[1]Entity 12'!S21+'[1]Entity 15'!S21+'[1]Entity 18'!S21+'[1]Entity 21'!S21</f>
        <v>0</v>
      </c>
      <c r="T20" s="15">
        <f>'[1]Entity 2'!T21+'[1]Entity 3'!T21+'[1]Entity 4'!T21+'[1]Entity 5'!T21+'[1]Entity 6'!T21+'[1]Entity 8'!T21+'[1]Entity 9'!T21+'[1]Entity 11'!T21+'[1]Entity 13'!T21+'[1]Entity 14'!T21+'[1]Entity 16'!T21+'[1]Entity 17'!T21+'[1]Entity 19'!T21+'[1]Entity 1'!T21+'[1]Entity 7'!T21+'[1]Entity 12'!T21+'[1]Entity 15'!T21+'[1]Entity 18'!T21+'[1]Entity 21'!T21</f>
        <v>0</v>
      </c>
      <c r="U20" s="15">
        <f>'[1]Entity 2'!U21+'[1]Entity 3'!U21+'[1]Entity 4'!U21+'[1]Entity 5'!U21+'[1]Entity 6'!U21+'[1]Entity 8'!U21+'[1]Entity 9'!U21+'[1]Entity 11'!U21+'[1]Entity 13'!U21+'[1]Entity 14'!U21+'[1]Entity 16'!U21+'[1]Entity 17'!U21+'[1]Entity 19'!U21+'[1]Entity 1'!U21+'[1]Entity 7'!U21+'[1]Entity 12'!U21+'[1]Entity 15'!U21+'[1]Entity 18'!U21+'[1]Entity 21'!U21</f>
        <v>0</v>
      </c>
      <c r="V20" s="15">
        <f>'[1]Entity 2'!V21+'[1]Entity 3'!V21+'[1]Entity 4'!V21+'[1]Entity 5'!V21+'[1]Entity 6'!V21+'[1]Entity 8'!V21+'[1]Entity 9'!V21+'[1]Entity 11'!V21+'[1]Entity 13'!V21+'[1]Entity 14'!V21+'[1]Entity 16'!V21+'[1]Entity 17'!V21+'[1]Entity 19'!V21+'[1]Entity 1'!V21+'[1]Entity 7'!V21+'[1]Entity 12'!V21+'[1]Entity 15'!V21+'[1]Entity 18'!V21+'[1]Entity 21'!V21</f>
        <v>0</v>
      </c>
      <c r="W20" s="15">
        <f>'[1]Entity 2'!W21+'[1]Entity 3'!W21+'[1]Entity 4'!W21+'[1]Entity 5'!W21+'[1]Entity 6'!W21+'[1]Entity 8'!W21+'[1]Entity 9'!W21+'[1]Entity 11'!W21+'[1]Entity 13'!W21+'[1]Entity 14'!W21+'[1]Entity 16'!W21+'[1]Entity 17'!W21+'[1]Entity 19'!W21+'[1]Entity 1'!W21+'[1]Entity 7'!W21+'[1]Entity 12'!W21+'[1]Entity 15'!W21+'[1]Entity 18'!W21+'[1]Entity 21'!W21</f>
        <v>0</v>
      </c>
      <c r="X20" s="15">
        <f>'[1]Entity 2'!X21+'[1]Entity 3'!X21+'[1]Entity 4'!X21+'[1]Entity 5'!X21+'[1]Entity 6'!X21+'[1]Entity 8'!X21+'[1]Entity 9'!X21+'[1]Entity 11'!X21+'[1]Entity 13'!X21+'[1]Entity 14'!X21+'[1]Entity 16'!X21+'[1]Entity 17'!X21+'[1]Entity 19'!X21+'[1]Entity 1'!X21+'[1]Entity 7'!X21+'[1]Entity 12'!X21+'[1]Entity 15'!X21+'[1]Entity 18'!X21+'[1]Entity 21'!X21</f>
        <v>0</v>
      </c>
      <c r="Y20" s="15">
        <f>'[1]Entity 2'!Y21+'[1]Entity 3'!Y21+'[1]Entity 4'!Y21+'[1]Entity 5'!Y21+'[1]Entity 6'!Y21+'[1]Entity 8'!Y21+'[1]Entity 9'!Y21+'[1]Entity 11'!Y21+'[1]Entity 13'!Y21+'[1]Entity 14'!Y21+'[1]Entity 16'!Y21+'[1]Entity 17'!Y21+'[1]Entity 19'!Y21+'[1]Entity 1'!Y21+'[1]Entity 7'!Y21+'[1]Entity 12'!Y21+'[1]Entity 15'!Y21+'[1]Entity 18'!Y21+'[1]Entity 21'!Y21</f>
        <v>0</v>
      </c>
      <c r="Z20" s="15">
        <f>'[1]Entity 2'!Z21+'[1]Entity 3'!Z21+'[1]Entity 4'!Z21+'[1]Entity 5'!Z21+'[1]Entity 6'!Z21+'[1]Entity 8'!Z21+'[1]Entity 9'!Z21+'[1]Entity 11'!Z21+'[1]Entity 13'!Z21+'[1]Entity 14'!Z21+'[1]Entity 16'!Z21+'[1]Entity 17'!Z21+'[1]Entity 19'!Z21+'[1]Entity 1'!Z21+'[1]Entity 7'!Z21+'[1]Entity 12'!Z21+'[1]Entity 15'!Z21+'[1]Entity 18'!Z21+'[1]Entity 21'!Z21</f>
        <v>0</v>
      </c>
      <c r="AA20" s="15">
        <f>'[1]Entity 2'!AA21+'[1]Entity 3'!AA21+'[1]Entity 4'!AA21+'[1]Entity 5'!AA21+'[1]Entity 6'!AA21+'[1]Entity 8'!AA21+'[1]Entity 9'!AA21+'[1]Entity 11'!AA21+'[1]Entity 13'!AA21+'[1]Entity 14'!AA21+'[1]Entity 16'!AA21+'[1]Entity 17'!AA21+'[1]Entity 19'!AA21+'[1]Entity 1'!AA21+'[1]Entity 7'!AA21+'[1]Entity 12'!AA21+'[1]Entity 15'!AA21+'[1]Entity 18'!AA21+'[1]Entity 21'!AA21</f>
        <v>0</v>
      </c>
      <c r="AB20" s="15">
        <f>'[1]Entity 2'!AB21+'[1]Entity 3'!AB21+'[1]Entity 4'!AB21+'[1]Entity 5'!AB21+'[1]Entity 6'!AB21+'[1]Entity 8'!AB21+'[1]Entity 9'!AB21+'[1]Entity 11'!AB21+'[1]Entity 13'!AB21+'[1]Entity 14'!AB21+'[1]Entity 16'!AB21+'[1]Entity 17'!AB21+'[1]Entity 19'!AB21+'[1]Entity 1'!AB21+'[1]Entity 7'!AB21+'[1]Entity 12'!AB21+'[1]Entity 15'!AB21+'[1]Entity 18'!AB21+'[1]Entity 21'!AB21</f>
        <v>0</v>
      </c>
      <c r="AC20" s="15">
        <f>'[1]Entity 2'!AC21+'[1]Entity 3'!AC21+'[1]Entity 4'!AC21+'[1]Entity 5'!AC21+'[1]Entity 6'!AC21+'[1]Entity 8'!AC21+'[1]Entity 9'!AC21+'[1]Entity 11'!AC21+'[1]Entity 13'!AC21+'[1]Entity 14'!AC21+'[1]Entity 16'!AC21+'[1]Entity 17'!AC21+'[1]Entity 19'!AC21+'[1]Entity 1'!AC21+'[1]Entity 7'!AC21+'[1]Entity 12'!AC21+'[1]Entity 15'!AC21+'[1]Entity 18'!AC21+'[1]Entity 21'!AC21</f>
        <v>0</v>
      </c>
      <c r="AD20" s="15">
        <f>'[1]Entity 2'!AD21+'[1]Entity 3'!AD21+'[1]Entity 4'!AD21+'[1]Entity 5'!AD21+'[1]Entity 6'!AD21+'[1]Entity 8'!AD21+'[1]Entity 9'!AD21+'[1]Entity 11'!AD21+'[1]Entity 13'!AD21+'[1]Entity 14'!AD21+'[1]Entity 16'!AD21+'[1]Entity 17'!AD21+'[1]Entity 19'!AD21+'[1]Entity 1'!AD21+'[1]Entity 7'!AD21+'[1]Entity 12'!AD21+'[1]Entity 15'!AD21+'[1]Entity 18'!AD21+'[1]Entity 21'!AD21</f>
        <v>1</v>
      </c>
      <c r="AE20" s="15">
        <f>'[1]Entity 2'!AE21+'[1]Entity 3'!AE21+'[1]Entity 4'!AE21+'[1]Entity 5'!AE21+'[1]Entity 6'!AE21+'[1]Entity 8'!AE21+'[1]Entity 9'!AE21+'[1]Entity 11'!AE21+'[1]Entity 13'!AE21+'[1]Entity 14'!AE21+'[1]Entity 16'!AE21+'[1]Entity 17'!AE21+'[1]Entity 19'!AE21+'[1]Entity 1'!AE21+'[1]Entity 7'!AE21+'[1]Entity 12'!AE21+'[1]Entity 15'!AE21+'[1]Entity 18'!AE21+'[1]Entity 21'!AE21</f>
        <v>5362</v>
      </c>
      <c r="AF20" s="15">
        <f>'[1]Entity 2'!AF21+'[1]Entity 3'!AF21+'[1]Entity 4'!AF21+'[1]Entity 5'!AF21+'[1]Entity 6'!AF21+'[1]Entity 8'!AF21+'[1]Entity 9'!AF21+'[1]Entity 11'!AF21+'[1]Entity 13'!AF21+'[1]Entity 14'!AF21+'[1]Entity 16'!AF21+'[1]Entity 17'!AF21+'[1]Entity 19'!AF21+'[1]Entity 1'!AF21+'[1]Entity 7'!AF21+'[1]Entity 12'!AF21+'[1]Entity 15'!AF21+'[1]Entity 18'!AF21+'[1]Entity 21'!AF21</f>
        <v>0</v>
      </c>
      <c r="AG20" s="15">
        <f>'[1]Entity 2'!AG21+'[1]Entity 3'!AG21+'[1]Entity 4'!AG21+'[1]Entity 5'!AG21+'[1]Entity 6'!AG21+'[1]Entity 8'!AG21+'[1]Entity 9'!AG21+'[1]Entity 11'!AG21+'[1]Entity 13'!AG21+'[1]Entity 14'!AG21+'[1]Entity 16'!AG21+'[1]Entity 17'!AG21+'[1]Entity 19'!AG21+'[1]Entity 1'!AG21+'[1]Entity 7'!AG21+'[1]Entity 12'!AG21+'[1]Entity 15'!AG21+'[1]Entity 18'!AG21+'[1]Entity 21'!AG21</f>
        <v>2</v>
      </c>
      <c r="AH20" s="15">
        <f>'[1]Entity 2'!AH21+'[1]Entity 3'!AH21+'[1]Entity 4'!AH21+'[1]Entity 5'!AH21+'[1]Entity 6'!AH21+'[1]Entity 8'!AH21+'[1]Entity 9'!AH21+'[1]Entity 11'!AH21+'[1]Entity 13'!AH21+'[1]Entity 14'!AH21+'[1]Entity 16'!AH21+'[1]Entity 17'!AH21+'[1]Entity 19'!AH21+'[1]Entity 1'!AH21+'[1]Entity 7'!AH21+'[1]Entity 12'!AH21+'[1]Entity 15'!AH21+'[1]Entity 18'!AH21+'[1]Entity 21'!AH21</f>
        <v>0</v>
      </c>
      <c r="AI20" s="15">
        <f>'[1]Entity 2'!AI21+'[1]Entity 3'!AI21+'[1]Entity 4'!AI21+'[1]Entity 5'!AI21+'[1]Entity 6'!AI21+'[1]Entity 8'!AI21+'[1]Entity 9'!AI21+'[1]Entity 11'!AI21+'[1]Entity 13'!AI21+'[1]Entity 14'!AI21+'[1]Entity 16'!AI21+'[1]Entity 17'!AI21+'[1]Entity 19'!AI21+'[1]Entity 1'!AI21+'[1]Entity 7'!AI21+'[1]Entity 12'!AI21+'[1]Entity 15'!AI21+'[1]Entity 18'!AI21+'[1]Entity 21'!AI21</f>
        <v>237430</v>
      </c>
      <c r="AJ20" s="10"/>
      <c r="AK20" s="10"/>
      <c r="AL20" s="25"/>
      <c r="AM20" s="25"/>
      <c r="AN20" s="40"/>
      <c r="AO20" s="40"/>
      <c r="AP20" s="40"/>
      <c r="AQ20" s="10"/>
      <c r="AR20" s="25"/>
      <c r="AS20" s="25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4"/>
    </row>
    <row r="21" spans="1:184" ht="30" customHeight="1" x14ac:dyDescent="0.35">
      <c r="A21" s="57" t="s">
        <v>28</v>
      </c>
      <c r="B21" s="57"/>
      <c r="C21" s="13">
        <f>'[1]Entity 2'!C22+'[1]Entity 3'!C22+'[1]Entity 4'!C22+'[1]Entity 5'!C22+'[1]Entity 6'!C22+'[1]Entity 8'!C22+'[1]Entity 9'!C22+'[1]Entity 11'!C22+'[1]Entity 13'!C22+'[1]Entity 14'!C22+'[1]Entity 16'!C22+'[1]Entity 17'!C22+'[1]Entity 19'!C22+'[1]Entity 1'!C22+'[1]Entity 7'!C22+'[1]Entity 12'!C22+'[1]Entity 15'!C22+'[1]Entity 18'!C22+'[1]Entity 10'!C6+'[1]Entity 21'!C22</f>
        <v>492</v>
      </c>
      <c r="D21" s="15">
        <f>'[1]Entity 2'!D22+'[1]Entity 3'!D22+'[1]Entity 4'!D22+'[1]Entity 5'!D22+'[1]Entity 6'!D22+'[1]Entity 8'!D22+'[1]Entity 9'!D22+'[1]Entity 11'!D22+'[1]Entity 13'!D22+'[1]Entity 14'!D22+'[1]Entity 16'!D22+'[1]Entity 17'!D22+'[1]Entity 19'!D22+'[1]Entity 1'!D22+'[1]Entity 7'!D22+'[1]Entity 12'!D22+'[1]Entity 15'!D22+'[1]Entity 18'!D22+'[1]Entity 10'!D6+'[1]Entity 21'!D22</f>
        <v>163289251.83000001</v>
      </c>
      <c r="E21" s="15">
        <f>'[1]Entity 2'!E22+'[1]Entity 3'!E22+'[1]Entity 4'!E22+'[1]Entity 5'!E22+'[1]Entity 6'!E22+'[1]Entity 8'!E22+'[1]Entity 9'!E22+'[1]Entity 11'!E22+'[1]Entity 13'!E22+'[1]Entity 14'!E22+'[1]Entity 16'!E22+'[1]Entity 17'!E22+'[1]Entity 19'!E22+'[1]Entity 1'!E22+'[1]Entity 7'!E22+'[1]Entity 12'!E22+'[1]Entity 15'!E22+'[1]Entity 18'!E22+'[1]Entity 10'!E6+'[1]Entity 21'!E22</f>
        <v>22125976.689999998</v>
      </c>
      <c r="F21" s="15">
        <f>'[1]Entity 2'!F22+'[1]Entity 3'!F22+'[1]Entity 4'!F22+'[1]Entity 5'!F22+'[1]Entity 6'!F22+'[1]Entity 8'!F22+'[1]Entity 9'!F22+'[1]Entity 11'!F22+'[1]Entity 13'!F22+'[1]Entity 14'!F22+'[1]Entity 16'!F22+'[1]Entity 17'!F22+'[1]Entity 19'!F22+'[1]Entity 1'!F22+'[1]Entity 7'!F22+'[1]Entity 12'!F22+'[1]Entity 15'!F22+'[1]Entity 18'!F22+'[1]Entity 10'!F6+'[1]Entity 21'!F22</f>
        <v>5</v>
      </c>
      <c r="G21" s="15">
        <f>'[1]Entity 2'!G22+'[1]Entity 3'!G22+'[1]Entity 4'!G22+'[1]Entity 5'!G22+'[1]Entity 6'!G22+'[1]Entity 8'!G22+'[1]Entity 9'!G22+'[1]Entity 11'!G22+'[1]Entity 13'!G22+'[1]Entity 14'!G22+'[1]Entity 16'!G22+'[1]Entity 17'!G22+'[1]Entity 19'!G22+'[1]Entity 1'!G22+'[1]Entity 7'!G22+'[1]Entity 12'!G22+'[1]Entity 15'!G22+'[1]Entity 18'!G22+'[1]Entity 10'!G6+'[1]Entity 21'!G22</f>
        <v>898937.2338433736</v>
      </c>
      <c r="H21" s="15">
        <f>'[1]Entity 2'!H22+'[1]Entity 3'!H22+'[1]Entity 4'!H22+'[1]Entity 5'!H22+'[1]Entity 6'!H22+'[1]Entity 8'!H22+'[1]Entity 9'!H22+'[1]Entity 11'!H22+'[1]Entity 13'!H22+'[1]Entity 14'!H22+'[1]Entity 16'!H22+'[1]Entity 17'!H22+'[1]Entity 19'!H22+'[1]Entity 1'!H22+'[1]Entity 7'!H22+'[1]Entity 12'!H22+'[1]Entity 15'!H22+'[1]Entity 18'!H22+'[1]Entity 10'!H6+'[1]Entity 21'!H22</f>
        <v>5060.2409638554218</v>
      </c>
      <c r="I21" s="15">
        <f>'[1]Entity 2'!I22+'[1]Entity 3'!I22+'[1]Entity 4'!I22+'[1]Entity 5'!I22+'[1]Entity 6'!I22+'[1]Entity 8'!I22+'[1]Entity 9'!I22+'[1]Entity 11'!I22+'[1]Entity 13'!I22+'[1]Entity 14'!I22+'[1]Entity 16'!I22+'[1]Entity 17'!I22+'[1]Entity 19'!I22+'[1]Entity 1'!I22+'[1]Entity 7'!I22+'[1]Entity 12'!I22+'[1]Entity 15'!I22+'[1]Entity 18'!I22+'[1]Entity 10'!I6+'[1]Entity 21'!I22</f>
        <v>1</v>
      </c>
      <c r="J21" s="15">
        <f>'[1]Entity 2'!J22+'[1]Entity 3'!J22+'[1]Entity 4'!J22+'[1]Entity 5'!J22+'[1]Entity 6'!J22+'[1]Entity 8'!J22+'[1]Entity 9'!J22+'[1]Entity 11'!J22+'[1]Entity 13'!J22+'[1]Entity 14'!J22+'[1]Entity 16'!J22+'[1]Entity 17'!J22+'[1]Entity 19'!J22+'[1]Entity 1'!J22+'[1]Entity 7'!J22+'[1]Entity 12'!J22+'[1]Entity 15'!J22+'[1]Entity 18'!J22+'[1]Entity 10'!J6+'[1]Entity 21'!J22</f>
        <v>71421.177710843374</v>
      </c>
      <c r="K21" s="15">
        <f>'[1]Entity 2'!K22+'[1]Entity 3'!K22+'[1]Entity 4'!K22+'[1]Entity 5'!K22+'[1]Entity 6'!K22+'[1]Entity 8'!K22+'[1]Entity 9'!K22+'[1]Entity 11'!K22+'[1]Entity 13'!K22+'[1]Entity 14'!K22+'[1]Entity 16'!K22+'[1]Entity 17'!K22+'[1]Entity 19'!K22+'[1]Entity 1'!K22+'[1]Entity 7'!K22+'[1]Entity 12'!K22+'[1]Entity 15'!K22+'[1]Entity 18'!K22+'[1]Entity 10'!K6+'[1]Entity 21'!K22</f>
        <v>1265.0602409638554</v>
      </c>
      <c r="L21" s="15">
        <f>'[1]Entity 2'!L22+'[1]Entity 3'!L22+'[1]Entity 4'!L22+'[1]Entity 5'!L22+'[1]Entity 6'!L22+'[1]Entity 8'!L22+'[1]Entity 9'!L22+'[1]Entity 11'!L22+'[1]Entity 13'!L22+'[1]Entity 14'!L22+'[1]Entity 16'!L22+'[1]Entity 17'!L22+'[1]Entity 19'!L22+'[1]Entity 1'!L22+'[1]Entity 7'!L22+'[1]Entity 12'!L22+'[1]Entity 15'!L22+'[1]Entity 18'!L22+'[1]Entity 10'!L6+'[1]Entity 21'!L22</f>
        <v>68</v>
      </c>
      <c r="M21" s="15">
        <f>'[1]Entity 2'!M22+'[1]Entity 3'!M22+'[1]Entity 4'!M22+'[1]Entity 5'!M22+'[1]Entity 6'!M22+'[1]Entity 8'!M22+'[1]Entity 9'!M22+'[1]Entity 11'!M22+'[1]Entity 13'!M22+'[1]Entity 14'!M22+'[1]Entity 16'!M22+'[1]Entity 17'!M22+'[1]Entity 19'!M22+'[1]Entity 1'!M22+'[1]Entity 7'!M22+'[1]Entity 12'!M22+'[1]Entity 15'!M22+'[1]Entity 18'!M22+'[1]Entity 10'!M6+'[1]Entity 21'!M22</f>
        <v>82169643.76910843</v>
      </c>
      <c r="N21" s="15">
        <f>'[1]Entity 2'!N22+'[1]Entity 3'!N22+'[1]Entity 4'!N22+'[1]Entity 5'!N22+'[1]Entity 6'!N22+'[1]Entity 8'!N22+'[1]Entity 9'!N22+'[1]Entity 11'!N22+'[1]Entity 13'!N22+'[1]Entity 14'!N22+'[1]Entity 16'!N22+'[1]Entity 17'!N22+'[1]Entity 19'!N22+'[1]Entity 1'!N22+'[1]Entity 7'!N22+'[1]Entity 12'!N22+'[1]Entity 15'!N22+'[1]Entity 18'!N22+'[1]Entity 10'!N6+'[1]Entity 21'!N22</f>
        <v>8456281.9924096391</v>
      </c>
      <c r="O21" s="15">
        <f>'[1]Entity 2'!O22+'[1]Entity 3'!O22+'[1]Entity 4'!O22+'[1]Entity 5'!O22+'[1]Entity 6'!O22+'[1]Entity 8'!O22+'[1]Entity 9'!O22+'[1]Entity 11'!O22+'[1]Entity 13'!O22+'[1]Entity 14'!O22+'[1]Entity 16'!O22+'[1]Entity 17'!O22+'[1]Entity 19'!O22+'[1]Entity 1'!O22+'[1]Entity 7'!O22+'[1]Entity 12'!O22+'[1]Entity 15'!O22+'[1]Entity 18'!O22+'[1]Entity 10'!O6+'[1]Entity 21'!O22</f>
        <v>321</v>
      </c>
      <c r="P21" s="15">
        <f>'[1]Entity 2'!P22+'[1]Entity 3'!P22+'[1]Entity 4'!P22+'[1]Entity 5'!P22+'[1]Entity 6'!P22+'[1]Entity 8'!P22+'[1]Entity 9'!P22+'[1]Entity 11'!P22+'[1]Entity 13'!P22+'[1]Entity 14'!P22+'[1]Entity 16'!P22+'[1]Entity 17'!P22+'[1]Entity 19'!P22+'[1]Entity 1'!P22+'[1]Entity 7'!P22+'[1]Entity 12'!P22+'[1]Entity 15'!P22+'[1]Entity 18'!P22+'[1]Entity 10'!P6+'[1]Entity 21'!P22</f>
        <v>24436529.146493971</v>
      </c>
      <c r="Q21" s="15">
        <f>'[1]Entity 2'!Q22+'[1]Entity 3'!Q22+'[1]Entity 4'!Q22+'[1]Entity 5'!Q22+'[1]Entity 6'!Q22+'[1]Entity 8'!Q22+'[1]Entity 9'!Q22+'[1]Entity 11'!Q22+'[1]Entity 13'!Q22+'[1]Entity 14'!Q22+'[1]Entity 16'!Q22+'[1]Entity 17'!Q22+'[1]Entity 19'!Q22+'[1]Entity 1'!Q22+'[1]Entity 7'!Q22+'[1]Entity 12'!Q22+'[1]Entity 15'!Q22+'[1]Entity 18'!Q22+'[1]Entity 10'!Q6+'[1]Entity 21'!Q22</f>
        <v>4317351.8554216865</v>
      </c>
      <c r="R21" s="15">
        <f>'[1]Entity 2'!R22+'[1]Entity 3'!R22+'[1]Entity 4'!R22+'[1]Entity 5'!R22+'[1]Entity 6'!R22+'[1]Entity 8'!R22+'[1]Entity 9'!R22+'[1]Entity 11'!R22+'[1]Entity 13'!R22+'[1]Entity 14'!R22+'[1]Entity 16'!R22+'[1]Entity 17'!R22+'[1]Entity 19'!R22+'[1]Entity 1'!R22+'[1]Entity 7'!R22+'[1]Entity 12'!R22+'[1]Entity 15'!R22+'[1]Entity 18'!R22+'[1]Entity 10'!R6+'[1]Entity 21'!R22</f>
        <v>1</v>
      </c>
      <c r="S21" s="15">
        <f>'[1]Entity 2'!S22+'[1]Entity 3'!S22+'[1]Entity 4'!S22+'[1]Entity 5'!S22+'[1]Entity 6'!S22+'[1]Entity 8'!S22+'[1]Entity 9'!S22+'[1]Entity 11'!S22+'[1]Entity 13'!S22+'[1]Entity 14'!S22+'[1]Entity 16'!S22+'[1]Entity 17'!S22+'[1]Entity 19'!S22+'[1]Entity 1'!S22+'[1]Entity 7'!S22+'[1]Entity 12'!S22+'[1]Entity 15'!S22+'[1]Entity 18'!S22+'[1]Entity 10'!S6+'[1]Entity 21'!S22</f>
        <v>0</v>
      </c>
      <c r="T21" s="15">
        <f>'[1]Entity 2'!T22+'[1]Entity 3'!T22+'[1]Entity 4'!T22+'[1]Entity 5'!T22+'[1]Entity 6'!T22+'[1]Entity 8'!T22+'[1]Entity 9'!T22+'[1]Entity 11'!T22+'[1]Entity 13'!T22+'[1]Entity 14'!T22+'[1]Entity 16'!T22+'[1]Entity 17'!T22+'[1]Entity 19'!T22+'[1]Entity 1'!T22+'[1]Entity 7'!T22+'[1]Entity 12'!T22+'[1]Entity 15'!T22+'[1]Entity 18'!T22+'[1]Entity 10'!T6+'[1]Entity 21'!T22</f>
        <v>1915652</v>
      </c>
      <c r="U21" s="15">
        <f>'[1]Entity 2'!U22+'[1]Entity 3'!U22+'[1]Entity 4'!U22+'[1]Entity 5'!U22+'[1]Entity 6'!U22+'[1]Entity 8'!U22+'[1]Entity 9'!U22+'[1]Entity 11'!U22+'[1]Entity 13'!U22+'[1]Entity 14'!U22+'[1]Entity 16'!U22+'[1]Entity 17'!U22+'[1]Entity 19'!U22+'[1]Entity 1'!U22+'[1]Entity 7'!U22+'[1]Entity 12'!U22+'[1]Entity 15'!U22+'[1]Entity 18'!U22+'[1]Entity 10'!U6+'[1]Entity 21'!U22</f>
        <v>8</v>
      </c>
      <c r="V21" s="15">
        <f>'[1]Entity 2'!V22+'[1]Entity 3'!V22+'[1]Entity 4'!V22+'[1]Entity 5'!V22+'[1]Entity 6'!V22+'[1]Entity 8'!V22+'[1]Entity 9'!V22+'[1]Entity 11'!V22+'[1]Entity 13'!V22+'[1]Entity 14'!V22+'[1]Entity 16'!V22+'[1]Entity 17'!V22+'[1]Entity 19'!V22+'[1]Entity 1'!V22+'[1]Entity 7'!V22+'[1]Entity 12'!V22+'[1]Entity 15'!V22+'[1]Entity 18'!V22+'[1]Entity 10'!V6+'[1]Entity 21'!V22</f>
        <v>1718437</v>
      </c>
      <c r="W21" s="15">
        <f>'[1]Entity 2'!W22+'[1]Entity 3'!W22+'[1]Entity 4'!W22+'[1]Entity 5'!W22+'[1]Entity 6'!W22+'[1]Entity 8'!W22+'[1]Entity 9'!W22+'[1]Entity 11'!W22+'[1]Entity 13'!W22+'[1]Entity 14'!W22+'[1]Entity 16'!W22+'[1]Entity 17'!W22+'[1]Entity 19'!W22+'[1]Entity 1'!W22+'[1]Entity 7'!W22+'[1]Entity 12'!W22+'[1]Entity 15'!W22+'[1]Entity 18'!W22+'[1]Entity 10'!W6+'[1]Entity 21'!W22</f>
        <v>91262</v>
      </c>
      <c r="X21" s="15">
        <f>'[1]Entity 2'!X22+'[1]Entity 3'!X22+'[1]Entity 4'!X22+'[1]Entity 5'!X22+'[1]Entity 6'!X22+'[1]Entity 8'!X22+'[1]Entity 9'!X22+'[1]Entity 11'!X22+'[1]Entity 13'!X22+'[1]Entity 14'!X22+'[1]Entity 16'!X22+'[1]Entity 17'!X22+'[1]Entity 19'!X22+'[1]Entity 1'!X22+'[1]Entity 7'!X22+'[1]Entity 12'!X22+'[1]Entity 15'!X22+'[1]Entity 18'!X22+'[1]Entity 10'!X6+'[1]Entity 21'!X22</f>
        <v>1</v>
      </c>
      <c r="Y21" s="15">
        <f>'[1]Entity 2'!Y22+'[1]Entity 3'!Y22+'[1]Entity 4'!Y22+'[1]Entity 5'!Y22+'[1]Entity 6'!Y22+'[1]Entity 8'!Y22+'[1]Entity 9'!Y22+'[1]Entity 11'!Y22+'[1]Entity 13'!Y22+'[1]Entity 14'!Y22+'[1]Entity 16'!Y22+'[1]Entity 17'!Y22+'[1]Entity 19'!Y22+'[1]Entity 1'!Y22+'[1]Entity 7'!Y22+'[1]Entity 12'!Y22+'[1]Entity 15'!Y22+'[1]Entity 18'!Y22+'[1]Entity 10'!Y6+'[1]Entity 21'!Y22</f>
        <v>71421.177710843374</v>
      </c>
      <c r="Z21" s="15">
        <f>'[1]Entity 2'!Z22+'[1]Entity 3'!Z22+'[1]Entity 4'!Z22+'[1]Entity 5'!Z22+'[1]Entity 6'!Z22+'[1]Entity 8'!Z22+'[1]Entity 9'!Z22+'[1]Entity 11'!Z22+'[1]Entity 13'!Z22+'[1]Entity 14'!Z22+'[1]Entity 16'!Z22+'[1]Entity 17'!Z22+'[1]Entity 19'!Z22+'[1]Entity 1'!Z22+'[1]Entity 7'!Z22+'[1]Entity 12'!Z22+'[1]Entity 15'!Z22+'[1]Entity 18'!Z22+'[1]Entity 10'!Z6+'[1]Entity 21'!Z22</f>
        <v>1265.0602409638554</v>
      </c>
      <c r="AA21" s="15">
        <f>'[1]Entity 2'!AA22+'[1]Entity 3'!AA22+'[1]Entity 4'!AA22+'[1]Entity 5'!AA22+'[1]Entity 6'!AA22+'[1]Entity 8'!AA22+'[1]Entity 9'!AA22+'[1]Entity 11'!AA22+'[1]Entity 13'!AA22+'[1]Entity 14'!AA22+'[1]Entity 16'!AA22+'[1]Entity 17'!AA22+'[1]Entity 19'!AA22+'[1]Entity 1'!AA22+'[1]Entity 7'!AA22+'[1]Entity 12'!AA22+'[1]Entity 15'!AA22+'[1]Entity 18'!AA22+'[1]Entity 10'!AA6+'[1]Entity 21'!AA22</f>
        <v>2</v>
      </c>
      <c r="AB21" s="15">
        <f>'[1]Entity 2'!AB22+'[1]Entity 3'!AB22+'[1]Entity 4'!AB22+'[1]Entity 5'!AB22+'[1]Entity 6'!AB22+'[1]Entity 8'!AB22+'[1]Entity 9'!AB22+'[1]Entity 11'!AB22+'[1]Entity 13'!AB22+'[1]Entity 14'!AB22+'[1]Entity 16'!AB22+'[1]Entity 17'!AB22+'[1]Entity 19'!AB22+'[1]Entity 1'!AB22+'[1]Entity 7'!AB22+'[1]Entity 12'!AB22+'[1]Entity 15'!AB22+'[1]Entity 18'!AB22+'[1]Entity 10'!AB6+'[1]Entity 21'!AB22</f>
        <v>142842.35542168675</v>
      </c>
      <c r="AC21" s="15">
        <f>'[1]Entity 2'!AC22+'[1]Entity 3'!AC22+'[1]Entity 4'!AC22+'[1]Entity 5'!AC22+'[1]Entity 6'!AC22+'[1]Entity 8'!AC22+'[1]Entity 9'!AC22+'[1]Entity 11'!AC22+'[1]Entity 13'!AC22+'[1]Entity 14'!AC22+'[1]Entity 16'!AC22+'[1]Entity 17'!AC22+'[1]Entity 19'!AC22+'[1]Entity 1'!AC22+'[1]Entity 7'!AC22+'[1]Entity 12'!AC22+'[1]Entity 15'!AC22+'[1]Entity 18'!AC22+'[1]Entity 10'!AC6+'[1]Entity 21'!AC22</f>
        <v>2530.1204819277109</v>
      </c>
      <c r="AD21" s="15">
        <f>'[1]Entity 2'!AD22+'[1]Entity 3'!AD22+'[1]Entity 4'!AD22+'[1]Entity 5'!AD22+'[1]Entity 6'!AD22+'[1]Entity 8'!AD22+'[1]Entity 9'!AD22+'[1]Entity 11'!AD22+'[1]Entity 13'!AD22+'[1]Entity 14'!AD22+'[1]Entity 16'!AD22+'[1]Entity 17'!AD22+'[1]Entity 19'!AD22+'[1]Entity 1'!AD22+'[1]Entity 7'!AD22+'[1]Entity 12'!AD22+'[1]Entity 15'!AD22+'[1]Entity 18'!AD22+'[1]Entity 10'!AD6+'[1]Entity 21'!AD22</f>
        <v>82</v>
      </c>
      <c r="AE21" s="15">
        <f>'[1]Entity 2'!AE22+'[1]Entity 3'!AE22+'[1]Entity 4'!AE22+'[1]Entity 5'!AE22+'[1]Entity 6'!AE22+'[1]Entity 8'!AE22+'[1]Entity 9'!AE22+'[1]Entity 11'!AE22+'[1]Entity 13'!AE22+'[1]Entity 14'!AE22+'[1]Entity 16'!AE22+'[1]Entity 17'!AE22+'[1]Entity 19'!AE22+'[1]Entity 1'!AE22+'[1]Entity 7'!AE22+'[1]Entity 12'!AE22+'[1]Entity 15'!AE22+'[1]Entity 18'!AE22+'[1]Entity 10'!AE6+'[1]Entity 21'!AE22</f>
        <v>53708598.792000003</v>
      </c>
      <c r="AF21" s="15">
        <f>'[1]Entity 2'!AF22+'[1]Entity 3'!AF22+'[1]Entity 4'!AF22+'[1]Entity 5'!AF22+'[1]Entity 6'!AF22+'[1]Entity 8'!AF22+'[1]Entity 9'!AF22+'[1]Entity 11'!AF22+'[1]Entity 13'!AF22+'[1]Entity 14'!AF22+'[1]Entity 16'!AF22+'[1]Entity 17'!AF22+'[1]Entity 19'!AF22+'[1]Entity 1'!AF22+'[1]Entity 7'!AF22+'[1]Entity 12'!AF22+'[1]Entity 15'!AF22+'[1]Entity 18'!AF22+'[1]Entity 10'!AF6+'[1]Entity 21'!AF22</f>
        <v>6522001.2999999998</v>
      </c>
      <c r="AG21" s="15">
        <f>'[1]Entity 2'!AG22+'[1]Entity 3'!AG22+'[1]Entity 4'!AG22+'[1]Entity 5'!AG22+'[1]Entity 6'!AG22+'[1]Entity 8'!AG22+'[1]Entity 9'!AG22+'[1]Entity 11'!AG22+'[1]Entity 13'!AG22+'[1]Entity 14'!AG22+'[1]Entity 16'!AG22+'[1]Entity 17'!AG22+'[1]Entity 19'!AG22+'[1]Entity 1'!AG22+'[1]Entity 7'!AG22+'[1]Entity 12'!AG22+'[1]Entity 15'!AG22+'[1]Entity 18'!AG22+'[1]Entity 10'!AG6+'[1]Entity 21'!AG22</f>
        <v>3</v>
      </c>
      <c r="AH21" s="15">
        <f>'[1]Entity 2'!AH22+'[1]Entity 3'!AH22+'[1]Entity 4'!AH22+'[1]Entity 5'!AH22+'[1]Entity 6'!AH22+'[1]Entity 8'!AH22+'[1]Entity 9'!AH22+'[1]Entity 11'!AH22+'[1]Entity 13'!AH22+'[1]Entity 14'!AH22+'[1]Entity 16'!AH22+'[1]Entity 17'!AH22+'[1]Entity 19'!AH22+'[1]Entity 1'!AH22+'[1]Entity 7'!AH22+'[1]Entity 12'!AH22+'[1]Entity 15'!AH22+'[1]Entity 18'!AH22+'[1]Entity 10'!AH6+'[1]Entity 21'!AH22</f>
        <v>71421.177710843374</v>
      </c>
      <c r="AI21" s="15">
        <f>'[1]Entity 2'!AI22+'[1]Entity 3'!AI22+'[1]Entity 4'!AI22+'[1]Entity 5'!AI22+'[1]Entity 6'!AI22+'[1]Entity 8'!AI22+'[1]Entity 9'!AI22+'[1]Entity 11'!AI22+'[1]Entity 13'!AI22+'[1]Entity 14'!AI22+'[1]Entity 16'!AI22+'[1]Entity 17'!AI22+'[1]Entity 19'!AI22+'[1]Entity 1'!AI22+'[1]Entity 7'!AI22+'[1]Entity 12'!AI22+'[1]Entity 15'!AI22+'[1]Entity 18'!AI22+'[1]Entity 10'!AI6+'[1]Entity 21'!AI22</f>
        <v>813307.06024096382</v>
      </c>
      <c r="AJ21" s="10"/>
      <c r="AK21" s="10"/>
      <c r="AL21" s="25"/>
      <c r="AM21" s="25"/>
      <c r="AN21" s="40"/>
      <c r="AO21" s="40"/>
      <c r="AP21" s="40"/>
      <c r="AQ21" s="10"/>
      <c r="AR21" s="25"/>
      <c r="AS21" s="25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4"/>
    </row>
    <row r="22" spans="1:184" ht="30" customHeight="1" x14ac:dyDescent="0.35">
      <c r="A22" s="57" t="s">
        <v>30</v>
      </c>
      <c r="B22" s="57"/>
      <c r="C22" s="13">
        <f>'[1]Entity 2'!C23+'[1]Entity 3'!C23+'[1]Entity 4'!C23+'[1]Entity 5'!C23+'[1]Entity 6'!C23+'[1]Entity 8'!C23+'[1]Entity 9'!C23+'[1]Entity 11'!C23+'[1]Entity 13'!C23+'[1]Entity 14'!C23+'[1]Entity 16'!C23+'[1]Entity 17'!C23+'[1]Entity 19'!C23+'[1]Entity 1'!C23+'[1]Entity 7'!C23+'[1]Entity 12'!C23+'[1]Entity 15'!C23+'[1]Entity 18'!C23+'[1]Entity 21'!C23</f>
        <v>211</v>
      </c>
      <c r="D22" s="15">
        <f>'[1]Entity 2'!D23+'[1]Entity 3'!D23+'[1]Entity 4'!D23+'[1]Entity 5'!D23+'[1]Entity 6'!D23+'[1]Entity 8'!D23+'[1]Entity 9'!D23+'[1]Entity 11'!D23+'[1]Entity 13'!D23+'[1]Entity 14'!D23+'[1]Entity 16'!D23+'[1]Entity 17'!D23+'[1]Entity 19'!D23+'[1]Entity 1'!D23+'[1]Entity 7'!D23+'[1]Entity 12'!D23+'[1]Entity 15'!D23+'[1]Entity 18'!D23+'[1]Entity 21'!D23</f>
        <v>18759215.34</v>
      </c>
      <c r="E22" s="15">
        <f>'[1]Entity 2'!E23+'[1]Entity 3'!E23+'[1]Entity 4'!E23+'[1]Entity 5'!E23+'[1]Entity 6'!E23+'[1]Entity 8'!E23+'[1]Entity 9'!E23+'[1]Entity 11'!E23+'[1]Entity 13'!E23+'[1]Entity 14'!E23+'[1]Entity 16'!E23+'[1]Entity 17'!E23+'[1]Entity 19'!E23+'[1]Entity 1'!E23+'[1]Entity 7'!E23+'[1]Entity 12'!E23+'[1]Entity 15'!E23+'[1]Entity 18'!E23+'[1]Entity 21'!E23</f>
        <v>901240</v>
      </c>
      <c r="F22" s="15">
        <f>'[1]Entity 2'!F23+'[1]Entity 3'!F23+'[1]Entity 4'!F23+'[1]Entity 5'!F23+'[1]Entity 6'!F23+'[1]Entity 8'!F23+'[1]Entity 9'!F23+'[1]Entity 11'!F23+'[1]Entity 13'!F23+'[1]Entity 14'!F23+'[1]Entity 16'!F23+'[1]Entity 17'!F23+'[1]Entity 19'!F23+'[1]Entity 1'!F23+'[1]Entity 7'!F23+'[1]Entity 12'!F23+'[1]Entity 15'!F23+'[1]Entity 18'!F23+'[1]Entity 21'!F23</f>
        <v>0</v>
      </c>
      <c r="G22" s="15">
        <f>'[1]Entity 2'!G23+'[1]Entity 3'!G23+'[1]Entity 4'!G23+'[1]Entity 5'!G23+'[1]Entity 6'!G23+'[1]Entity 8'!G23+'[1]Entity 9'!G23+'[1]Entity 11'!G23+'[1]Entity 13'!G23+'[1]Entity 14'!G23+'[1]Entity 16'!G23+'[1]Entity 17'!G23+'[1]Entity 19'!G23+'[1]Entity 1'!G23+'[1]Entity 7'!G23+'[1]Entity 12'!G23+'[1]Entity 15'!G23+'[1]Entity 18'!G23+'[1]Entity 21'!G23</f>
        <v>0</v>
      </c>
      <c r="H22" s="15">
        <f>'[1]Entity 2'!H23+'[1]Entity 3'!H23+'[1]Entity 4'!H23+'[1]Entity 5'!H23+'[1]Entity 6'!H23+'[1]Entity 8'!H23+'[1]Entity 9'!H23+'[1]Entity 11'!H23+'[1]Entity 13'!H23+'[1]Entity 14'!H23+'[1]Entity 16'!H23+'[1]Entity 17'!H23+'[1]Entity 19'!H23+'[1]Entity 1'!H23+'[1]Entity 7'!H23+'[1]Entity 12'!H23+'[1]Entity 15'!H23+'[1]Entity 18'!H23+'[1]Entity 21'!H23</f>
        <v>0</v>
      </c>
      <c r="I22" s="15">
        <f>'[1]Entity 2'!I23+'[1]Entity 3'!I23+'[1]Entity 4'!I23+'[1]Entity 5'!I23+'[1]Entity 6'!I23+'[1]Entity 8'!I23+'[1]Entity 9'!I23+'[1]Entity 11'!I23+'[1]Entity 13'!I23+'[1]Entity 14'!I23+'[1]Entity 16'!I23+'[1]Entity 17'!I23+'[1]Entity 19'!I23+'[1]Entity 1'!I23+'[1]Entity 7'!I23+'[1]Entity 12'!I23+'[1]Entity 15'!I23+'[1]Entity 18'!I23+'[1]Entity 21'!I23</f>
        <v>0</v>
      </c>
      <c r="J22" s="15">
        <f>'[1]Entity 2'!J23+'[1]Entity 3'!J23+'[1]Entity 4'!J23+'[1]Entity 5'!J23+'[1]Entity 6'!J23+'[1]Entity 8'!J23+'[1]Entity 9'!J23+'[1]Entity 11'!J23+'[1]Entity 13'!J23+'[1]Entity 14'!J23+'[1]Entity 16'!J23+'[1]Entity 17'!J23+'[1]Entity 19'!J23+'[1]Entity 1'!J23+'[1]Entity 7'!J23+'[1]Entity 12'!J23+'[1]Entity 15'!J23+'[1]Entity 18'!J23+'[1]Entity 21'!J23</f>
        <v>0</v>
      </c>
      <c r="K22" s="15">
        <f>'[1]Entity 2'!K23+'[1]Entity 3'!K23+'[1]Entity 4'!K23+'[1]Entity 5'!K23+'[1]Entity 6'!K23+'[1]Entity 8'!K23+'[1]Entity 9'!K23+'[1]Entity 11'!K23+'[1]Entity 13'!K23+'[1]Entity 14'!K23+'[1]Entity 16'!K23+'[1]Entity 17'!K23+'[1]Entity 19'!K23+'[1]Entity 1'!K23+'[1]Entity 7'!K23+'[1]Entity 12'!K23+'[1]Entity 15'!K23+'[1]Entity 18'!K23+'[1]Entity 21'!K23</f>
        <v>0</v>
      </c>
      <c r="L22" s="15">
        <f>'[1]Entity 2'!L23+'[1]Entity 3'!L23+'[1]Entity 4'!L23+'[1]Entity 5'!L23+'[1]Entity 6'!L23+'[1]Entity 8'!L23+'[1]Entity 9'!L23+'[1]Entity 11'!L23+'[1]Entity 13'!L23+'[1]Entity 14'!L23+'[1]Entity 16'!L23+'[1]Entity 17'!L23+'[1]Entity 19'!L23+'[1]Entity 1'!L23+'[1]Entity 7'!L23+'[1]Entity 12'!L23+'[1]Entity 15'!L23+'[1]Entity 18'!L23+'[1]Entity 21'!L23</f>
        <v>10</v>
      </c>
      <c r="M22" s="15">
        <f>'[1]Entity 2'!M23+'[1]Entity 3'!M23+'[1]Entity 4'!M23+'[1]Entity 5'!M23+'[1]Entity 6'!M23+'[1]Entity 8'!M23+'[1]Entity 9'!M23+'[1]Entity 11'!M23+'[1]Entity 13'!M23+'[1]Entity 14'!M23+'[1]Entity 16'!M23+'[1]Entity 17'!M23+'[1]Entity 19'!M23+'[1]Entity 1'!M23+'[1]Entity 7'!M23+'[1]Entity 12'!M23+'[1]Entity 15'!M23+'[1]Entity 18'!M23+'[1]Entity 21'!M23</f>
        <v>1275419.3400000001</v>
      </c>
      <c r="N22" s="15">
        <f>'[1]Entity 2'!N23+'[1]Entity 3'!N23+'[1]Entity 4'!N23+'[1]Entity 5'!N23+'[1]Entity 6'!N23+'[1]Entity 8'!N23+'[1]Entity 9'!N23+'[1]Entity 11'!N23+'[1]Entity 13'!N23+'[1]Entity 14'!N23+'[1]Entity 16'!N23+'[1]Entity 17'!N23+'[1]Entity 19'!N23+'[1]Entity 1'!N23+'[1]Entity 7'!N23+'[1]Entity 12'!N23+'[1]Entity 15'!N23+'[1]Entity 18'!N23+'[1]Entity 21'!N23</f>
        <v>660240</v>
      </c>
      <c r="O22" s="15">
        <f>'[1]Entity 2'!O23+'[1]Entity 3'!O23+'[1]Entity 4'!O23+'[1]Entity 5'!O23+'[1]Entity 6'!O23+'[1]Entity 8'!O23+'[1]Entity 9'!O23+'[1]Entity 11'!O23+'[1]Entity 13'!O23+'[1]Entity 14'!O23+'[1]Entity 16'!O23+'[1]Entity 17'!O23+'[1]Entity 19'!O23+'[1]Entity 1'!O23+'[1]Entity 7'!O23+'[1]Entity 12'!O23+'[1]Entity 15'!O23+'[1]Entity 18'!O23+'[1]Entity 21'!O23</f>
        <v>198</v>
      </c>
      <c r="P22" s="15">
        <f>'[1]Entity 2'!P23+'[1]Entity 3'!P23+'[1]Entity 4'!P23+'[1]Entity 5'!P23+'[1]Entity 6'!P23+'[1]Entity 8'!P23+'[1]Entity 9'!P23+'[1]Entity 11'!P23+'[1]Entity 13'!P23+'[1]Entity 14'!P23+'[1]Entity 16'!P23+'[1]Entity 17'!P23+'[1]Entity 19'!P23+'[1]Entity 1'!P23+'[1]Entity 7'!P23+'[1]Entity 12'!P23+'[1]Entity 15'!P23+'[1]Entity 18'!P23+'[1]Entity 21'!P23</f>
        <v>11050796</v>
      </c>
      <c r="Q22" s="15">
        <f>'[1]Entity 2'!Q23+'[1]Entity 3'!Q23+'[1]Entity 4'!Q23+'[1]Entity 5'!Q23+'[1]Entity 6'!Q23+'[1]Entity 8'!Q23+'[1]Entity 9'!Q23+'[1]Entity 11'!Q23+'[1]Entity 13'!Q23+'[1]Entity 14'!Q23+'[1]Entity 16'!Q23+'[1]Entity 17'!Q23+'[1]Entity 19'!Q23+'[1]Entity 1'!Q23+'[1]Entity 7'!Q23+'[1]Entity 12'!Q23+'[1]Entity 15'!Q23+'[1]Entity 18'!Q23+'[1]Entity 21'!Q23</f>
        <v>241000</v>
      </c>
      <c r="R22" s="15">
        <f>'[1]Entity 2'!R23+'[1]Entity 3'!R23+'[1]Entity 4'!R23+'[1]Entity 5'!R23+'[1]Entity 6'!R23+'[1]Entity 8'!R23+'[1]Entity 9'!R23+'[1]Entity 11'!R23+'[1]Entity 13'!R23+'[1]Entity 14'!R23+'[1]Entity 16'!R23+'[1]Entity 17'!R23+'[1]Entity 19'!R23+'[1]Entity 1'!R23+'[1]Entity 7'!R23+'[1]Entity 12'!R23+'[1]Entity 15'!R23+'[1]Entity 18'!R23+'[1]Entity 21'!R23</f>
        <v>0</v>
      </c>
      <c r="S22" s="15">
        <f>'[1]Entity 2'!S23+'[1]Entity 3'!S23+'[1]Entity 4'!S23+'[1]Entity 5'!S23+'[1]Entity 6'!S23+'[1]Entity 8'!S23+'[1]Entity 9'!S23+'[1]Entity 11'!S23+'[1]Entity 13'!S23+'[1]Entity 14'!S23+'[1]Entity 16'!S23+'[1]Entity 17'!S23+'[1]Entity 19'!S23+'[1]Entity 1'!S23+'[1]Entity 7'!S23+'[1]Entity 12'!S23+'[1]Entity 15'!S23+'[1]Entity 18'!S23+'[1]Entity 21'!S23</f>
        <v>0</v>
      </c>
      <c r="T22" s="15">
        <f>'[1]Entity 2'!T23+'[1]Entity 3'!T23+'[1]Entity 4'!T23+'[1]Entity 5'!T23+'[1]Entity 6'!T23+'[1]Entity 8'!T23+'[1]Entity 9'!T23+'[1]Entity 11'!T23+'[1]Entity 13'!T23+'[1]Entity 14'!T23+'[1]Entity 16'!T23+'[1]Entity 17'!T23+'[1]Entity 19'!T23+'[1]Entity 1'!T23+'[1]Entity 7'!T23+'[1]Entity 12'!T23+'[1]Entity 15'!T23+'[1]Entity 18'!T23+'[1]Entity 21'!T23</f>
        <v>0</v>
      </c>
      <c r="U22" s="15">
        <f>'[1]Entity 2'!U23+'[1]Entity 3'!U23+'[1]Entity 4'!U23+'[1]Entity 5'!U23+'[1]Entity 6'!U23+'[1]Entity 8'!U23+'[1]Entity 9'!U23+'[1]Entity 11'!U23+'[1]Entity 13'!U23+'[1]Entity 14'!U23+'[1]Entity 16'!U23+'[1]Entity 17'!U23+'[1]Entity 19'!U23+'[1]Entity 1'!U23+'[1]Entity 7'!U23+'[1]Entity 12'!U23+'[1]Entity 15'!U23+'[1]Entity 18'!U23+'[1]Entity 21'!U23</f>
        <v>0</v>
      </c>
      <c r="V22" s="15">
        <f>'[1]Entity 2'!V23+'[1]Entity 3'!V23+'[1]Entity 4'!V23+'[1]Entity 5'!V23+'[1]Entity 6'!V23+'[1]Entity 8'!V23+'[1]Entity 9'!V23+'[1]Entity 11'!V23+'[1]Entity 13'!V23+'[1]Entity 14'!V23+'[1]Entity 16'!V23+'[1]Entity 17'!V23+'[1]Entity 19'!V23+'[1]Entity 1'!V23+'[1]Entity 7'!V23+'[1]Entity 12'!V23+'[1]Entity 15'!V23+'[1]Entity 18'!V23+'[1]Entity 21'!V23</f>
        <v>0</v>
      </c>
      <c r="W22" s="15">
        <f>'[1]Entity 2'!W23+'[1]Entity 3'!W23+'[1]Entity 4'!W23+'[1]Entity 5'!W23+'[1]Entity 6'!W23+'[1]Entity 8'!W23+'[1]Entity 9'!W23+'[1]Entity 11'!W23+'[1]Entity 13'!W23+'[1]Entity 14'!W23+'[1]Entity 16'!W23+'[1]Entity 17'!W23+'[1]Entity 19'!W23+'[1]Entity 1'!W23+'[1]Entity 7'!W23+'[1]Entity 12'!W23+'[1]Entity 15'!W23+'[1]Entity 18'!W23+'[1]Entity 21'!W23</f>
        <v>0</v>
      </c>
      <c r="X22" s="15">
        <f>'[1]Entity 2'!X23+'[1]Entity 3'!X23+'[1]Entity 4'!X23+'[1]Entity 5'!X23+'[1]Entity 6'!X23+'[1]Entity 8'!X23+'[1]Entity 9'!X23+'[1]Entity 11'!X23+'[1]Entity 13'!X23+'[1]Entity 14'!X23+'[1]Entity 16'!X23+'[1]Entity 17'!X23+'[1]Entity 19'!X23+'[1]Entity 1'!X23+'[1]Entity 7'!X23+'[1]Entity 12'!X23+'[1]Entity 15'!X23+'[1]Entity 18'!X23+'[1]Entity 21'!X23</f>
        <v>0</v>
      </c>
      <c r="Y22" s="15">
        <f>'[1]Entity 2'!Y23+'[1]Entity 3'!Y23+'[1]Entity 4'!Y23+'[1]Entity 5'!Y23+'[1]Entity 6'!Y23+'[1]Entity 8'!Y23+'[1]Entity 9'!Y23+'[1]Entity 11'!Y23+'[1]Entity 13'!Y23+'[1]Entity 14'!Y23+'[1]Entity 16'!Y23+'[1]Entity 17'!Y23+'[1]Entity 19'!Y23+'[1]Entity 1'!Y23+'[1]Entity 7'!Y23+'[1]Entity 12'!Y23+'[1]Entity 15'!Y23+'[1]Entity 18'!Y23+'[1]Entity 21'!Y23</f>
        <v>0</v>
      </c>
      <c r="Z22" s="15">
        <f>'[1]Entity 2'!Z23+'[1]Entity 3'!Z23+'[1]Entity 4'!Z23+'[1]Entity 5'!Z23+'[1]Entity 6'!Z23+'[1]Entity 8'!Z23+'[1]Entity 9'!Z23+'[1]Entity 11'!Z23+'[1]Entity 13'!Z23+'[1]Entity 14'!Z23+'[1]Entity 16'!Z23+'[1]Entity 17'!Z23+'[1]Entity 19'!Z23+'[1]Entity 1'!Z23+'[1]Entity 7'!Z23+'[1]Entity 12'!Z23+'[1]Entity 15'!Z23+'[1]Entity 18'!Z23+'[1]Entity 21'!Z23</f>
        <v>0</v>
      </c>
      <c r="AA22" s="15">
        <f>'[1]Entity 2'!AA23+'[1]Entity 3'!AA23+'[1]Entity 4'!AA23+'[1]Entity 5'!AA23+'[1]Entity 6'!AA23+'[1]Entity 8'!AA23+'[1]Entity 9'!AA23+'[1]Entity 11'!AA23+'[1]Entity 13'!AA23+'[1]Entity 14'!AA23+'[1]Entity 16'!AA23+'[1]Entity 17'!AA23+'[1]Entity 19'!AA23+'[1]Entity 1'!AA23+'[1]Entity 7'!AA23+'[1]Entity 12'!AA23+'[1]Entity 15'!AA23+'[1]Entity 18'!AA23+'[1]Entity 21'!AA23</f>
        <v>0</v>
      </c>
      <c r="AB22" s="15">
        <f>'[1]Entity 2'!AB23+'[1]Entity 3'!AB23+'[1]Entity 4'!AB23+'[1]Entity 5'!AB23+'[1]Entity 6'!AB23+'[1]Entity 8'!AB23+'[1]Entity 9'!AB23+'[1]Entity 11'!AB23+'[1]Entity 13'!AB23+'[1]Entity 14'!AB23+'[1]Entity 16'!AB23+'[1]Entity 17'!AB23+'[1]Entity 19'!AB23+'[1]Entity 1'!AB23+'[1]Entity 7'!AB23+'[1]Entity 12'!AB23+'[1]Entity 15'!AB23+'[1]Entity 18'!AB23+'[1]Entity 21'!AB23</f>
        <v>0</v>
      </c>
      <c r="AC22" s="15">
        <f>'[1]Entity 2'!AC23+'[1]Entity 3'!AC23+'[1]Entity 4'!AC23+'[1]Entity 5'!AC23+'[1]Entity 6'!AC23+'[1]Entity 8'!AC23+'[1]Entity 9'!AC23+'[1]Entity 11'!AC23+'[1]Entity 13'!AC23+'[1]Entity 14'!AC23+'[1]Entity 16'!AC23+'[1]Entity 17'!AC23+'[1]Entity 19'!AC23+'[1]Entity 1'!AC23+'[1]Entity 7'!AC23+'[1]Entity 12'!AC23+'[1]Entity 15'!AC23+'[1]Entity 18'!AC23+'[1]Entity 21'!AC23</f>
        <v>0</v>
      </c>
      <c r="AD22" s="15">
        <f>'[1]Entity 2'!AD23+'[1]Entity 3'!AD23+'[1]Entity 4'!AD23+'[1]Entity 5'!AD23+'[1]Entity 6'!AD23+'[1]Entity 8'!AD23+'[1]Entity 9'!AD23+'[1]Entity 11'!AD23+'[1]Entity 13'!AD23+'[1]Entity 14'!AD23+'[1]Entity 16'!AD23+'[1]Entity 17'!AD23+'[1]Entity 19'!AD23+'[1]Entity 1'!AD23+'[1]Entity 7'!AD23+'[1]Entity 12'!AD23+'[1]Entity 15'!AD23+'[1]Entity 18'!AD23+'[1]Entity 21'!AD23</f>
        <v>3</v>
      </c>
      <c r="AE22" s="15">
        <f>'[1]Entity 2'!AE23+'[1]Entity 3'!AE23+'[1]Entity 4'!AE23+'[1]Entity 5'!AE23+'[1]Entity 6'!AE23+'[1]Entity 8'!AE23+'[1]Entity 9'!AE23+'[1]Entity 11'!AE23+'[1]Entity 13'!AE23+'[1]Entity 14'!AE23+'[1]Entity 16'!AE23+'[1]Entity 17'!AE23+'[1]Entity 19'!AE23+'[1]Entity 1'!AE23+'[1]Entity 7'!AE23+'[1]Entity 12'!AE23+'[1]Entity 15'!AE23+'[1]Entity 18'!AE23+'[1]Entity 21'!AE23</f>
        <v>6433000</v>
      </c>
      <c r="AF22" s="15">
        <f>'[1]Entity 2'!AF23+'[1]Entity 3'!AF23+'[1]Entity 4'!AF23+'[1]Entity 5'!AF23+'[1]Entity 6'!AF23+'[1]Entity 8'!AF23+'[1]Entity 9'!AF23+'[1]Entity 11'!AF23+'[1]Entity 13'!AF23+'[1]Entity 14'!AF23+'[1]Entity 16'!AF23+'[1]Entity 17'!AF23+'[1]Entity 19'!AF23+'[1]Entity 1'!AF23+'[1]Entity 7'!AF23+'[1]Entity 12'!AF23+'[1]Entity 15'!AF23+'[1]Entity 18'!AF23+'[1]Entity 21'!AF23</f>
        <v>0</v>
      </c>
      <c r="AG22" s="15">
        <f>'[1]Entity 2'!AG23+'[1]Entity 3'!AG23+'[1]Entity 4'!AG23+'[1]Entity 5'!AG23+'[1]Entity 6'!AG23+'[1]Entity 8'!AG23+'[1]Entity 9'!AG23+'[1]Entity 11'!AG23+'[1]Entity 13'!AG23+'[1]Entity 14'!AG23+'[1]Entity 16'!AG23+'[1]Entity 17'!AG23+'[1]Entity 19'!AG23+'[1]Entity 1'!AG23+'[1]Entity 7'!AG23+'[1]Entity 12'!AG23+'[1]Entity 15'!AG23+'[1]Entity 18'!AG23+'[1]Entity 21'!AG23</f>
        <v>0</v>
      </c>
      <c r="AH22" s="15">
        <f>'[1]Entity 2'!AH23+'[1]Entity 3'!AH23+'[1]Entity 4'!AH23+'[1]Entity 5'!AH23+'[1]Entity 6'!AH23+'[1]Entity 8'!AH23+'[1]Entity 9'!AH23+'[1]Entity 11'!AH23+'[1]Entity 13'!AH23+'[1]Entity 14'!AH23+'[1]Entity 16'!AH23+'[1]Entity 17'!AH23+'[1]Entity 19'!AH23+'[1]Entity 1'!AH23+'[1]Entity 7'!AH23+'[1]Entity 12'!AH23+'[1]Entity 15'!AH23+'[1]Entity 18'!AH23+'[1]Entity 21'!AH23</f>
        <v>0</v>
      </c>
      <c r="AI22" s="15">
        <f>'[1]Entity 2'!AI23+'[1]Entity 3'!AI23+'[1]Entity 4'!AI23+'[1]Entity 5'!AI23+'[1]Entity 6'!AI23+'[1]Entity 8'!AI23+'[1]Entity 9'!AI23+'[1]Entity 11'!AI23+'[1]Entity 13'!AI23+'[1]Entity 14'!AI23+'[1]Entity 16'!AI23+'[1]Entity 17'!AI23+'[1]Entity 19'!AI23+'[1]Entity 1'!AI23+'[1]Entity 7'!AI23+'[1]Entity 12'!AI23+'[1]Entity 15'!AI23+'[1]Entity 18'!AI23+'[1]Entity 21'!AI23</f>
        <v>0</v>
      </c>
      <c r="AJ22" s="10"/>
      <c r="AK22" s="10"/>
      <c r="AL22" s="25"/>
      <c r="AM22" s="25"/>
      <c r="AN22" s="40"/>
      <c r="AO22" s="40"/>
      <c r="AP22" s="40"/>
      <c r="AQ22" s="10"/>
      <c r="AR22" s="25"/>
      <c r="AS22" s="25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4"/>
    </row>
    <row r="23" spans="1:184" ht="30" customHeight="1" x14ac:dyDescent="0.35">
      <c r="A23" s="62" t="s">
        <v>58</v>
      </c>
      <c r="B23" s="62"/>
      <c r="C23" s="44">
        <f>SUM(C20:C22)</f>
        <v>709</v>
      </c>
      <c r="D23" s="44">
        <f>SUM(D20:D22)</f>
        <v>182053829.17000002</v>
      </c>
      <c r="E23" s="44">
        <f>SUM(E20:E22)</f>
        <v>23694646.689999998</v>
      </c>
      <c r="F23" s="44">
        <f t="shared" ref="F23:AI23" si="3">SUM(F20:F22)</f>
        <v>5</v>
      </c>
      <c r="G23" s="44">
        <f t="shared" si="3"/>
        <v>898937.2338433736</v>
      </c>
      <c r="H23" s="44">
        <f t="shared" si="3"/>
        <v>5060.2409638554218</v>
      </c>
      <c r="I23" s="44">
        <f t="shared" si="3"/>
        <v>1</v>
      </c>
      <c r="J23" s="44">
        <f t="shared" si="3"/>
        <v>71421.177710843374</v>
      </c>
      <c r="K23" s="44">
        <f t="shared" si="3"/>
        <v>1265.0602409638554</v>
      </c>
      <c r="L23" s="44">
        <f t="shared" si="3"/>
        <v>78</v>
      </c>
      <c r="M23" s="44">
        <f t="shared" si="3"/>
        <v>83445063.109108433</v>
      </c>
      <c r="N23" s="44">
        <f t="shared" si="3"/>
        <v>9116521.9924096391</v>
      </c>
      <c r="O23" s="44">
        <f t="shared" si="3"/>
        <v>522</v>
      </c>
      <c r="P23" s="44">
        <f t="shared" si="3"/>
        <v>35487325.146493971</v>
      </c>
      <c r="Q23" s="44">
        <f t="shared" si="3"/>
        <v>4988351.8554216865</v>
      </c>
      <c r="R23" s="44">
        <f t="shared" si="3"/>
        <v>1</v>
      </c>
      <c r="S23" s="44">
        <f t="shared" si="3"/>
        <v>0</v>
      </c>
      <c r="T23" s="44">
        <f t="shared" si="3"/>
        <v>1915652</v>
      </c>
      <c r="U23" s="44">
        <f t="shared" si="3"/>
        <v>8</v>
      </c>
      <c r="V23" s="44">
        <f t="shared" si="3"/>
        <v>1718437</v>
      </c>
      <c r="W23" s="44">
        <f t="shared" si="3"/>
        <v>91262</v>
      </c>
      <c r="X23" s="44">
        <f t="shared" si="3"/>
        <v>1</v>
      </c>
      <c r="Y23" s="44">
        <f t="shared" si="3"/>
        <v>71421.177710843374</v>
      </c>
      <c r="Z23" s="44">
        <f t="shared" si="3"/>
        <v>1265.0602409638554</v>
      </c>
      <c r="AA23" s="44">
        <f t="shared" si="3"/>
        <v>2</v>
      </c>
      <c r="AB23" s="44">
        <f t="shared" si="3"/>
        <v>142842.35542168675</v>
      </c>
      <c r="AC23" s="44">
        <f t="shared" si="3"/>
        <v>2530.1204819277109</v>
      </c>
      <c r="AD23" s="44">
        <f t="shared" si="3"/>
        <v>86</v>
      </c>
      <c r="AE23" s="44">
        <f t="shared" si="3"/>
        <v>60146960.792000003</v>
      </c>
      <c r="AF23" s="44">
        <f t="shared" si="3"/>
        <v>6522001.2999999998</v>
      </c>
      <c r="AG23" s="44">
        <f t="shared" si="3"/>
        <v>5</v>
      </c>
      <c r="AH23" s="44">
        <f t="shared" si="3"/>
        <v>71421.177710843374</v>
      </c>
      <c r="AI23" s="44">
        <f t="shared" si="3"/>
        <v>1050737.0602409639</v>
      </c>
      <c r="AJ23" s="10"/>
      <c r="AK23" s="21"/>
      <c r="AL23" s="21"/>
      <c r="AM23" s="21"/>
      <c r="AN23" s="41"/>
      <c r="AO23" s="41"/>
      <c r="AP23" s="41"/>
      <c r="AQ23" s="21"/>
      <c r="AR23" s="21"/>
      <c r="AS23" s="2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4"/>
    </row>
    <row r="24" spans="1:184" ht="30" customHeight="1" x14ac:dyDescent="0.35">
      <c r="A24" s="58" t="s">
        <v>34</v>
      </c>
      <c r="B24" s="59"/>
      <c r="C24" s="48"/>
      <c r="D24" s="48"/>
      <c r="E24" s="48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10"/>
      <c r="AK24" s="39"/>
      <c r="AL24" s="39"/>
      <c r="AM24" s="39"/>
      <c r="AN24" s="39"/>
      <c r="AO24" s="39"/>
      <c r="AP24" s="39"/>
      <c r="AQ24" s="39"/>
      <c r="AR24" s="39"/>
      <c r="AS24" s="39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4"/>
    </row>
    <row r="25" spans="1:184" ht="30" customHeight="1" x14ac:dyDescent="0.35">
      <c r="A25" s="57" t="s">
        <v>35</v>
      </c>
      <c r="B25" s="57"/>
      <c r="C25" s="13">
        <v>128</v>
      </c>
      <c r="D25" s="15">
        <v>27709709.129999999</v>
      </c>
      <c r="E25" s="15">
        <v>10127547</v>
      </c>
      <c r="F25" s="15">
        <v>1</v>
      </c>
      <c r="G25" s="15">
        <v>2032</v>
      </c>
      <c r="H25" s="15">
        <v>0</v>
      </c>
      <c r="I25" s="15">
        <v>0</v>
      </c>
      <c r="J25" s="15">
        <v>0</v>
      </c>
      <c r="K25" s="15">
        <v>0</v>
      </c>
      <c r="L25" s="15">
        <v>25</v>
      </c>
      <c r="M25" s="15">
        <v>22750142.829999998</v>
      </c>
      <c r="N25" s="15">
        <v>473046</v>
      </c>
      <c r="O25" s="15">
        <v>41</v>
      </c>
      <c r="P25" s="15">
        <v>73047.5</v>
      </c>
      <c r="Q25" s="15">
        <v>1515000</v>
      </c>
      <c r="R25" s="15">
        <v>5</v>
      </c>
      <c r="S25" s="15">
        <v>3124.8</v>
      </c>
      <c r="T25" s="15">
        <v>470000</v>
      </c>
      <c r="U25" s="15">
        <v>1</v>
      </c>
      <c r="V25" s="15">
        <v>0</v>
      </c>
      <c r="W25" s="15">
        <v>495</v>
      </c>
      <c r="X25" s="15">
        <v>1</v>
      </c>
      <c r="Y25" s="15">
        <v>0</v>
      </c>
      <c r="Z25" s="15">
        <v>7235</v>
      </c>
      <c r="AA25" s="15">
        <v>4</v>
      </c>
      <c r="AB25" s="15">
        <v>5267</v>
      </c>
      <c r="AC25" s="15">
        <v>0</v>
      </c>
      <c r="AD25" s="15">
        <v>18</v>
      </c>
      <c r="AE25" s="15">
        <v>4429145</v>
      </c>
      <c r="AF25" s="15">
        <v>7445913</v>
      </c>
      <c r="AG25" s="15">
        <v>32</v>
      </c>
      <c r="AH25" s="15">
        <v>446950</v>
      </c>
      <c r="AI25" s="15">
        <v>215858</v>
      </c>
      <c r="AJ25" s="10"/>
      <c r="AK25" s="10"/>
      <c r="AL25" s="25"/>
      <c r="AM25" s="25"/>
      <c r="AN25" s="40"/>
      <c r="AO25" s="40"/>
      <c r="AP25" s="40"/>
      <c r="AQ25" s="10"/>
      <c r="AR25" s="25"/>
      <c r="AS25" s="25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4"/>
    </row>
    <row r="26" spans="1:184" ht="30" customHeight="1" x14ac:dyDescent="0.35">
      <c r="A26" s="57" t="s">
        <v>37</v>
      </c>
      <c r="B26" s="57"/>
      <c r="C26" s="13">
        <v>67</v>
      </c>
      <c r="D26" s="15">
        <v>466678</v>
      </c>
      <c r="E26" s="15">
        <v>918521.33000000007</v>
      </c>
      <c r="F26" s="15">
        <v>3</v>
      </c>
      <c r="G26" s="15">
        <v>0</v>
      </c>
      <c r="H26" s="15">
        <v>3682</v>
      </c>
      <c r="I26" s="15">
        <v>1</v>
      </c>
      <c r="J26" s="15">
        <v>0</v>
      </c>
      <c r="K26" s="15">
        <v>5034.5</v>
      </c>
      <c r="L26" s="15">
        <v>13</v>
      </c>
      <c r="M26" s="15">
        <v>132545</v>
      </c>
      <c r="N26" s="15">
        <v>324593</v>
      </c>
      <c r="O26" s="15">
        <v>6</v>
      </c>
      <c r="P26" s="15">
        <v>75000</v>
      </c>
      <c r="Q26" s="15">
        <v>87807</v>
      </c>
      <c r="R26" s="15">
        <v>1</v>
      </c>
      <c r="S26" s="15">
        <v>0</v>
      </c>
      <c r="T26" s="15">
        <v>128000</v>
      </c>
      <c r="U26" s="15">
        <v>1</v>
      </c>
      <c r="V26" s="15">
        <v>0</v>
      </c>
      <c r="W26" s="15">
        <v>10316</v>
      </c>
      <c r="X26" s="15">
        <v>0</v>
      </c>
      <c r="Y26" s="15">
        <v>0</v>
      </c>
      <c r="Z26" s="15">
        <v>0</v>
      </c>
      <c r="AA26" s="15">
        <v>1</v>
      </c>
      <c r="AB26" s="15">
        <v>0</v>
      </c>
      <c r="AC26" s="15">
        <v>29097.83</v>
      </c>
      <c r="AD26" s="15">
        <v>41</v>
      </c>
      <c r="AE26" s="15">
        <v>259133</v>
      </c>
      <c r="AF26" s="15">
        <v>329991</v>
      </c>
      <c r="AG26" s="15">
        <v>0</v>
      </c>
      <c r="AH26" s="15">
        <v>0</v>
      </c>
      <c r="AI26" s="15">
        <v>0</v>
      </c>
      <c r="AJ26" s="10"/>
      <c r="AK26" s="10"/>
      <c r="AL26" s="25"/>
      <c r="AM26" s="25"/>
      <c r="AN26" s="40"/>
      <c r="AO26" s="40"/>
      <c r="AP26" s="40"/>
      <c r="AQ26" s="10"/>
      <c r="AR26" s="25"/>
      <c r="AS26" s="25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4"/>
    </row>
    <row r="27" spans="1:184" ht="30" customHeight="1" x14ac:dyDescent="0.35">
      <c r="A27" s="57" t="s">
        <v>39</v>
      </c>
      <c r="B27" s="57"/>
      <c r="C27" s="13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0"/>
      <c r="AK27" s="10"/>
      <c r="AL27" s="25"/>
      <c r="AM27" s="25"/>
      <c r="AN27" s="40"/>
      <c r="AO27" s="40"/>
      <c r="AP27" s="40"/>
      <c r="AQ27" s="10"/>
      <c r="AR27" s="25"/>
      <c r="AS27" s="25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4"/>
    </row>
    <row r="28" spans="1:184" ht="30" customHeight="1" x14ac:dyDescent="0.35">
      <c r="A28" s="63" t="s">
        <v>58</v>
      </c>
      <c r="B28" s="63"/>
      <c r="C28" s="44">
        <f>SUM(C25:C27)</f>
        <v>195</v>
      </c>
      <c r="D28" s="44">
        <f>SUM(D25:D27)</f>
        <v>28176387.129999999</v>
      </c>
      <c r="E28" s="44">
        <f>SUM(E25:E27)</f>
        <v>11046068.33</v>
      </c>
      <c r="F28" s="44">
        <f t="shared" ref="F28:AI28" si="4">SUM(F25:F27)</f>
        <v>4</v>
      </c>
      <c r="G28" s="44">
        <f t="shared" si="4"/>
        <v>2032</v>
      </c>
      <c r="H28" s="44">
        <f t="shared" si="4"/>
        <v>3682</v>
      </c>
      <c r="I28" s="44">
        <f t="shared" si="4"/>
        <v>1</v>
      </c>
      <c r="J28" s="44">
        <f t="shared" si="4"/>
        <v>0</v>
      </c>
      <c r="K28" s="44">
        <f t="shared" si="4"/>
        <v>5034.5</v>
      </c>
      <c r="L28" s="44">
        <f t="shared" si="4"/>
        <v>38</v>
      </c>
      <c r="M28" s="44">
        <f t="shared" si="4"/>
        <v>22882687.829999998</v>
      </c>
      <c r="N28" s="44">
        <f t="shared" si="4"/>
        <v>797639</v>
      </c>
      <c r="O28" s="44">
        <f t="shared" si="4"/>
        <v>47</v>
      </c>
      <c r="P28" s="44">
        <f t="shared" si="4"/>
        <v>148047.5</v>
      </c>
      <c r="Q28" s="44">
        <f t="shared" si="4"/>
        <v>1602807</v>
      </c>
      <c r="R28" s="44">
        <f t="shared" si="4"/>
        <v>6</v>
      </c>
      <c r="S28" s="44">
        <f t="shared" si="4"/>
        <v>3124.8</v>
      </c>
      <c r="T28" s="44">
        <f t="shared" si="4"/>
        <v>598000</v>
      </c>
      <c r="U28" s="44">
        <f t="shared" si="4"/>
        <v>2</v>
      </c>
      <c r="V28" s="44">
        <f t="shared" si="4"/>
        <v>0</v>
      </c>
      <c r="W28" s="44">
        <f t="shared" si="4"/>
        <v>10811</v>
      </c>
      <c r="X28" s="44">
        <f t="shared" si="4"/>
        <v>1</v>
      </c>
      <c r="Y28" s="44">
        <f t="shared" si="4"/>
        <v>0</v>
      </c>
      <c r="Z28" s="44">
        <f t="shared" si="4"/>
        <v>7235</v>
      </c>
      <c r="AA28" s="44">
        <f t="shared" si="4"/>
        <v>5</v>
      </c>
      <c r="AB28" s="44">
        <f t="shared" si="4"/>
        <v>5267</v>
      </c>
      <c r="AC28" s="44">
        <f t="shared" si="4"/>
        <v>29097.83</v>
      </c>
      <c r="AD28" s="44">
        <f t="shared" si="4"/>
        <v>59</v>
      </c>
      <c r="AE28" s="44">
        <f t="shared" si="4"/>
        <v>4688278</v>
      </c>
      <c r="AF28" s="44">
        <f t="shared" si="4"/>
        <v>7775904</v>
      </c>
      <c r="AG28" s="44">
        <f t="shared" si="4"/>
        <v>32</v>
      </c>
      <c r="AH28" s="44">
        <f t="shared" si="4"/>
        <v>446950</v>
      </c>
      <c r="AI28" s="44">
        <f t="shared" si="4"/>
        <v>215858</v>
      </c>
      <c r="AJ28" s="10"/>
      <c r="AK28" s="21"/>
      <c r="AL28" s="21"/>
      <c r="AM28" s="21"/>
      <c r="AN28" s="41"/>
      <c r="AO28" s="41"/>
      <c r="AP28" s="41"/>
      <c r="AQ28" s="21"/>
      <c r="AR28" s="21"/>
      <c r="AS28" s="2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4"/>
    </row>
    <row r="29" spans="1:184" ht="48.75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8"/>
      <c r="U29" s="18"/>
      <c r="V29" s="18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4"/>
    </row>
    <row r="30" spans="1:184" ht="30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4"/>
    </row>
    <row r="31" spans="1:184" ht="30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4"/>
    </row>
    <row r="32" spans="1:184" ht="30" customHeight="1" x14ac:dyDescent="0.35">
      <c r="A32" s="10"/>
      <c r="B32" s="10"/>
      <c r="C32" s="10"/>
      <c r="D32" s="10"/>
      <c r="E32" s="1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4"/>
    </row>
    <row r="33" spans="1:184" ht="30" customHeight="1" x14ac:dyDescent="0.35">
      <c r="A33" s="10"/>
      <c r="B33" s="10"/>
      <c r="C33" s="10"/>
      <c r="D33" s="10"/>
      <c r="E33" s="2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4"/>
    </row>
    <row r="34" spans="1:184" ht="30" customHeight="1" x14ac:dyDescent="0.35">
      <c r="A34" s="10"/>
      <c r="B34" s="10"/>
      <c r="C34" s="10"/>
      <c r="D34" s="10"/>
      <c r="E34" s="1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4"/>
    </row>
    <row r="35" spans="1:184" ht="30" customHeigh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21"/>
      <c r="U35" s="21"/>
      <c r="V35" s="21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4"/>
    </row>
    <row r="36" spans="1:184" ht="30" customHeigh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8"/>
      <c r="U36" s="18"/>
      <c r="V36" s="18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4"/>
    </row>
    <row r="37" spans="1:184" ht="30" customHeigh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8"/>
      <c r="U37" s="18"/>
      <c r="V37" s="18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4"/>
    </row>
    <row r="38" spans="1:184" ht="30" customHeight="1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4"/>
    </row>
    <row r="39" spans="1:184" ht="30" customHeight="1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4"/>
    </row>
    <row r="40" spans="1:184" ht="30" customHeight="1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4"/>
    </row>
    <row r="41" spans="1:184" ht="30" customHeigh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4"/>
    </row>
    <row r="42" spans="1:184" ht="30" customHeight="1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4"/>
    </row>
    <row r="43" spans="1:184" ht="30" customHeight="1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21"/>
      <c r="U43" s="21"/>
      <c r="V43" s="21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4"/>
    </row>
    <row r="44" spans="1:184" ht="30" customHeight="1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8"/>
      <c r="U44" s="18"/>
      <c r="V44" s="18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4"/>
    </row>
    <row r="45" spans="1:184" ht="30" hidden="1" customHeigh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8"/>
      <c r="AL45" s="18"/>
      <c r="AM45" s="18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4"/>
    </row>
    <row r="46" spans="1:184" ht="15" hidden="1" customHeight="1" x14ac:dyDescent="0.35">
      <c r="A46" s="72"/>
      <c r="B46" s="72"/>
      <c r="C46" s="67"/>
      <c r="D46" s="67"/>
      <c r="E46" s="21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67"/>
      <c r="AL46" s="67"/>
      <c r="AM46" s="21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4"/>
    </row>
    <row r="47" spans="1:184" ht="15" hidden="1" customHeight="1" x14ac:dyDescent="0.35">
      <c r="A47" s="68"/>
      <c r="B47" s="68"/>
      <c r="C47" s="69"/>
      <c r="D47" s="64"/>
      <c r="E47" s="23"/>
      <c r="F47" s="21"/>
      <c r="G47" s="21"/>
      <c r="H47" s="21"/>
      <c r="I47" s="21"/>
      <c r="J47" s="21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69"/>
      <c r="AL47" s="64"/>
      <c r="AM47" s="23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4"/>
    </row>
    <row r="48" spans="1:184" ht="15" hidden="1" customHeight="1" x14ac:dyDescent="0.35">
      <c r="A48" s="22"/>
      <c r="B48" s="24"/>
      <c r="C48" s="70"/>
      <c r="D48" s="71"/>
      <c r="E48" s="10"/>
      <c r="F48" s="25"/>
      <c r="G48" s="25"/>
      <c r="H48" s="25"/>
      <c r="I48" s="25"/>
      <c r="J48" s="25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70"/>
      <c r="AL48" s="71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4"/>
    </row>
    <row r="49" spans="1:184" ht="15" hidden="1" customHeight="1" x14ac:dyDescent="0.35">
      <c r="A49" s="26"/>
      <c r="B49" s="27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1"/>
      <c r="AH49" s="31"/>
      <c r="AI49" s="31"/>
      <c r="AJ49" s="10"/>
      <c r="AK49" s="42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4"/>
    </row>
    <row r="50" spans="1:184" ht="30" customHeight="1" x14ac:dyDescent="0.35">
      <c r="A50" s="17"/>
      <c r="B50" s="32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AG50" s="16"/>
      <c r="AH50" s="16"/>
      <c r="AI50" s="16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4"/>
    </row>
    <row r="51" spans="1:184" ht="15" customHeight="1" x14ac:dyDescent="0.35">
      <c r="A51" s="66"/>
      <c r="B51" s="66"/>
      <c r="C51" s="17"/>
      <c r="D51" s="17"/>
      <c r="E51" s="17"/>
      <c r="F51" s="33"/>
      <c r="G51" s="33"/>
      <c r="H51" s="33"/>
      <c r="I51" s="33"/>
      <c r="J51" s="3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AG51" s="16"/>
      <c r="AH51" s="16"/>
      <c r="AI51" s="16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4"/>
    </row>
    <row r="52" spans="1:184" ht="37.75" customHeight="1" x14ac:dyDescent="0.35">
      <c r="A52" s="17"/>
      <c r="B52" s="32"/>
      <c r="C52" s="34"/>
      <c r="D52" s="34"/>
      <c r="E52" s="34"/>
      <c r="F52" s="17"/>
      <c r="G52" s="17"/>
      <c r="H52" s="17"/>
      <c r="I52" s="17"/>
      <c r="J52" s="17"/>
      <c r="K52" s="17"/>
      <c r="L52" s="17"/>
      <c r="M52" s="17"/>
      <c r="N52" s="34"/>
      <c r="O52" s="34"/>
      <c r="P52" s="34"/>
      <c r="Q52" s="17"/>
      <c r="R52" s="17"/>
      <c r="S52" s="17"/>
      <c r="T52" s="17"/>
      <c r="U52" s="17"/>
      <c r="V52" s="17"/>
      <c r="AG52" s="16"/>
      <c r="AH52" s="16"/>
      <c r="AI52" s="16"/>
      <c r="AJ52" s="10"/>
      <c r="AK52" s="43"/>
      <c r="AL52" s="43"/>
      <c r="AM52" s="43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4"/>
    </row>
    <row r="53" spans="1:184" x14ac:dyDescent="0.35"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</row>
  </sheetData>
  <mergeCells count="51">
    <mergeCell ref="A51:B51"/>
    <mergeCell ref="C46:D46"/>
    <mergeCell ref="AK46:AL46"/>
    <mergeCell ref="A47:B47"/>
    <mergeCell ref="C47:D47"/>
    <mergeCell ref="AK47:AL47"/>
    <mergeCell ref="C48:D48"/>
    <mergeCell ref="AK48:AL48"/>
    <mergeCell ref="A46:B46"/>
    <mergeCell ref="A23:B23"/>
    <mergeCell ref="A25:B25"/>
    <mergeCell ref="A26:B26"/>
    <mergeCell ref="A27:B27"/>
    <mergeCell ref="A28:B28"/>
    <mergeCell ref="A24:B24"/>
    <mergeCell ref="AK8:AM8"/>
    <mergeCell ref="AN8:AP8"/>
    <mergeCell ref="AQ8:AS8"/>
    <mergeCell ref="A22:B22"/>
    <mergeCell ref="A10:B10"/>
    <mergeCell ref="A11:B11"/>
    <mergeCell ref="A13:B13"/>
    <mergeCell ref="A14:B14"/>
    <mergeCell ref="A15:B15"/>
    <mergeCell ref="A16:B16"/>
    <mergeCell ref="A12:B12"/>
    <mergeCell ref="A17:B17"/>
    <mergeCell ref="A18:B18"/>
    <mergeCell ref="A19:B19"/>
    <mergeCell ref="A20:B20"/>
    <mergeCell ref="A21:B21"/>
    <mergeCell ref="A9:B9"/>
    <mergeCell ref="R3:T3"/>
    <mergeCell ref="U3:W3"/>
    <mergeCell ref="X3:Z3"/>
    <mergeCell ref="AA3:AC3"/>
    <mergeCell ref="A4:B4"/>
    <mergeCell ref="A5:B5"/>
    <mergeCell ref="A6:B6"/>
    <mergeCell ref="A8:B8"/>
    <mergeCell ref="A7:B7"/>
    <mergeCell ref="C8:E8"/>
    <mergeCell ref="A1:B2"/>
    <mergeCell ref="F1:AI2"/>
    <mergeCell ref="A3:B3"/>
    <mergeCell ref="F3:H3"/>
    <mergeCell ref="I3:K3"/>
    <mergeCell ref="L3:N3"/>
    <mergeCell ref="O3:Q3"/>
    <mergeCell ref="AD3:AF3"/>
    <mergeCell ref="AG3:A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13CF25B82D564184FBE1078B0AFBDE" ma:contentTypeVersion="16" ma:contentTypeDescription="Create a new document." ma:contentTypeScope="" ma:versionID="60ab6fc2f096515d47a9dee410cf2da2">
  <xsd:schema xmlns:xsd="http://www.w3.org/2001/XMLSchema" xmlns:xs="http://www.w3.org/2001/XMLSchema" xmlns:p="http://schemas.microsoft.com/office/2006/metadata/properties" xmlns:ns2="e10f1093-8bb7-46bd-a523-b8b711878879" xmlns:ns3="645d7c42-db28-48b9-b657-4103a19f8af9" targetNamespace="http://schemas.microsoft.com/office/2006/metadata/properties" ma:root="true" ma:fieldsID="4adce70f20e533baca5c410911d257e1" ns2:_="" ns3:_="">
    <xsd:import namespace="e10f1093-8bb7-46bd-a523-b8b711878879"/>
    <xsd:import namespace="645d7c42-db28-48b9-b657-4103a19f8a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f1093-8bb7-46bd-a523-b8b711878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0c33100-f4f6-482a-9b01-da53040657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d7c42-db28-48b9-b657-4103a19f8af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27b5dd-7385-432a-8c55-9c679ce59b1a}" ma:internalName="TaxCatchAll" ma:showField="CatchAllData" ma:web="645d7c42-db28-48b9-b657-4103a19f8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d7c42-db28-48b9-b657-4103a19f8af9" xsi:nil="true"/>
    <lcf76f155ced4ddcb4097134ff3c332f xmlns="e10f1093-8bb7-46bd-a523-b8b7118788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BE15A1-282A-4981-9C1A-00D7D6AEC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f1093-8bb7-46bd-a523-b8b711878879"/>
    <ds:schemaRef ds:uri="645d7c42-db28-48b9-b657-4103a19f8a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6713B-9C83-4C81-B7BA-BA3A32AA45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126ADC-8F5A-4D2B-9FC6-8223572CC1E1}">
  <ds:schemaRefs>
    <ds:schemaRef ds:uri="http://schemas.microsoft.com/office/2006/metadata/properties"/>
    <ds:schemaRef ds:uri="http://schemas.microsoft.com/office/infopath/2007/PartnerControls"/>
    <ds:schemaRef ds:uri="645d7c42-db28-48b9-b657-4103a19f8af9"/>
    <ds:schemaRef ds:uri="e10f1093-8bb7-46bd-a523-b8b7118788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Categorisation Model</vt:lpstr>
      <vt:lpstr>Risk Submission Summary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AR. du Plessis</dc:creator>
  <cp:lastModifiedBy>Jenny Gage</cp:lastModifiedBy>
  <dcterms:created xsi:type="dcterms:W3CDTF">2023-11-20T12:10:45Z</dcterms:created>
  <dcterms:modified xsi:type="dcterms:W3CDTF">2023-11-30T07:51:36Z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0x010100D013CF25B82D564184FBE1078B0AFBDE</vt:lpwstr>
  </property>
</Properties>
</file>